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b025 社会教育総合センター\令和４年度\3_学習サポート室\★各種様式\提出書類（利申書、減免等）\1　利用申込書\"/>
    </mc:Choice>
  </mc:AlternateContent>
  <bookViews>
    <workbookView xWindow="0" yWindow="0" windowWidth="20490" windowHeight="7770"/>
  </bookViews>
  <sheets>
    <sheet name="利用申込書" sheetId="9" r:id="rId1"/>
    <sheet name="利用申込書 (2枚目)" sheetId="13" r:id="rId2"/>
    <sheet name="（記入例）利用申込書(案)" sheetId="10" r:id="rId3"/>
    <sheet name="list" sheetId="6" r:id="rId4"/>
    <sheet name="Sheet1" sheetId="3" r:id="rId5"/>
  </sheets>
  <definedNames>
    <definedName name="_xlnm.Print_Area" localSheetId="2">'（記入例）利用申込書(案)'!$A$1:$CK$48</definedName>
    <definedName name="_xlnm.Print_Area" localSheetId="0">利用申込書!$A$1:$CK$48</definedName>
    <definedName name="_xlnm.Print_Area" localSheetId="1">'利用申込書 (2枚目)'!$A$1:$CK$48</definedName>
    <definedName name="月">list!$A$2:$A$13</definedName>
    <definedName name="住所">#REF!</definedName>
    <definedName name="都道府県">list!$E$2:$E$48</definedName>
    <definedName name="日">list!$B$2:$B$32</definedName>
  </definedNames>
  <calcPr calcId="152511"/>
</workbook>
</file>

<file path=xl/calcChain.xml><?xml version="1.0" encoding="utf-8"?>
<calcChain xmlns="http://schemas.openxmlformats.org/spreadsheetml/2006/main">
  <c r="B28" i="13" l="1"/>
  <c r="B20" i="13"/>
  <c r="B38" i="13" l="1"/>
  <c r="B36" i="13"/>
  <c r="B40" i="13" l="1"/>
  <c r="AJ4" i="13"/>
  <c r="AJ3" i="13"/>
  <c r="B21" i="9"/>
  <c r="B12" i="13" s="1"/>
  <c r="B23" i="9"/>
  <c r="B14" i="13" s="1"/>
  <c r="CJ35" i="13"/>
  <c r="CJ27" i="13"/>
  <c r="N3" i="13"/>
  <c r="N4" i="13"/>
  <c r="CJ19" i="13"/>
  <c r="CJ11" i="13"/>
  <c r="B16" i="13" l="1"/>
  <c r="B31" i="9"/>
  <c r="B22" i="13" s="1"/>
  <c r="CJ36" i="9"/>
  <c r="CJ28" i="9"/>
  <c r="CJ20" i="9"/>
  <c r="B29" i="9" l="1"/>
  <c r="B24" i="13" s="1"/>
  <c r="U8" i="9"/>
  <c r="O6" i="9"/>
  <c r="J6" i="9" l="1"/>
  <c r="Y6" i="9"/>
  <c r="B21" i="10" l="1"/>
  <c r="B31" i="10" s="1"/>
  <c r="AG13" i="10"/>
  <c r="AG12" i="10"/>
  <c r="AG13" i="9"/>
  <c r="AG12" i="9"/>
  <c r="B39" i="9"/>
  <c r="B30" i="13" s="1"/>
  <c r="B23" i="10"/>
  <c r="B39" i="10" s="1"/>
  <c r="CJ36" i="10"/>
  <c r="CJ28" i="10"/>
  <c r="CJ20" i="10"/>
  <c r="AG8" i="10"/>
  <c r="U8" i="10"/>
  <c r="AG8" i="9"/>
  <c r="AK12" i="10"/>
  <c r="B29" i="10" l="1"/>
  <c r="B33" i="10" s="1"/>
  <c r="B37" i="10"/>
  <c r="B41" i="10" s="1"/>
  <c r="B25" i="10"/>
  <c r="AK12" i="9"/>
  <c r="B33" i="9"/>
  <c r="B25" i="9"/>
  <c r="B37" i="9"/>
  <c r="B32" i="13" s="1"/>
  <c r="B41" i="9" l="1"/>
</calcChain>
</file>

<file path=xl/comments1.xml><?xml version="1.0" encoding="utf-8"?>
<comments xmlns="http://schemas.openxmlformats.org/spreadsheetml/2006/main">
  <authors>
    <author>国立青少年教育振興機構</author>
    <author>Administrator</author>
    <author>福岡県</author>
  </authors>
  <commentList>
    <comment ref="I8" authorId="0" shapeId="0">
      <text>
        <r>
          <rPr>
            <sz val="9"/>
            <rFont val="ＭＳ Ｐゴシック"/>
            <family val="3"/>
            <charset val="128"/>
          </rPr>
          <t>年を入力します。
令和元年は「１」を入力します。</t>
        </r>
      </text>
    </comment>
    <comment ref="M8" authorId="0" shapeId="0">
      <text>
        <r>
          <rPr>
            <sz val="9"/>
            <rFont val="ＭＳ Ｐゴシック"/>
            <family val="3"/>
            <charset val="128"/>
          </rPr>
          <t>月を選択または入力します。</t>
        </r>
      </text>
    </comment>
    <comment ref="Q8" authorId="0" shapeId="0">
      <text>
        <r>
          <rPr>
            <sz val="9"/>
            <rFont val="ＭＳ Ｐゴシック"/>
            <family val="3"/>
            <charset val="128"/>
          </rPr>
          <t>入所日を選択または入力します。</t>
        </r>
      </text>
    </comment>
    <comment ref="U8" authorId="1" shapeId="0">
      <text>
        <r>
          <rPr>
            <sz val="9"/>
            <rFont val="ＭＳ Ｐゴシック"/>
            <family val="3"/>
            <charset val="128"/>
          </rPr>
          <t>利用の日付を入力したら、自動的に曜日が表示されます。</t>
        </r>
      </text>
    </comment>
    <comment ref="Y8" authorId="0" shapeId="0">
      <text>
        <r>
          <rPr>
            <sz val="9"/>
            <rFont val="ＭＳ Ｐゴシック"/>
            <family val="3"/>
            <charset val="128"/>
          </rPr>
          <t>月を選択または入力します。</t>
        </r>
      </text>
    </comment>
    <comment ref="AC8" authorId="0" shapeId="0">
      <text>
        <r>
          <rPr>
            <sz val="9"/>
            <rFont val="ＭＳ Ｐゴシック"/>
            <family val="3"/>
            <charset val="128"/>
          </rPr>
          <t>退所日を選択または入力します。</t>
        </r>
      </text>
    </comment>
    <comment ref="AG8" authorId="1" shapeId="0">
      <text>
        <r>
          <rPr>
            <sz val="9"/>
            <rFont val="ＭＳ Ｐゴシック"/>
            <family val="3"/>
            <charset val="128"/>
          </rPr>
          <t>利用の日付を入力したら、自動的に曜日が表示されます。</t>
        </r>
      </text>
    </comment>
    <comment ref="G10" authorId="1" shapeId="0">
      <text>
        <r>
          <rPr>
            <sz val="9"/>
            <rFont val="ＭＳ Ｐゴシック"/>
            <family val="3"/>
            <charset val="128"/>
          </rPr>
          <t>研修会名や利用の趣旨・目的等を入力します。</t>
        </r>
      </text>
    </comment>
    <comment ref="AG12" authorId="1" shapeId="0">
      <text>
        <r>
          <rPr>
            <sz val="9"/>
            <rFont val="ＭＳ Ｐゴシック"/>
            <family val="3"/>
            <charset val="128"/>
          </rPr>
          <t>左セルにそれぞれの内訳人数を入力すると、自動的に合計が表示されます。</t>
        </r>
      </text>
    </comment>
    <comment ref="AK12" authorId="1" shapeId="0">
      <text>
        <r>
          <rPr>
            <sz val="9"/>
            <rFont val="ＭＳ Ｐゴシック"/>
            <family val="3"/>
            <charset val="128"/>
          </rPr>
          <t>左セルにそれぞれの内訳人数を入力すると、自動的に合計が表示されます。</t>
        </r>
      </text>
    </comment>
    <comment ref="CJ20" authorId="1" shapeId="0">
      <text>
        <r>
          <rPr>
            <sz val="9"/>
            <rFont val="ＭＳ Ｐゴシック"/>
            <family val="3"/>
            <charset val="128"/>
          </rPr>
          <t>左セルの男女の人数を入力すると自動的に合計が表示されます。</t>
        </r>
      </text>
    </comment>
    <comment ref="B21" authorId="0" shapeId="0">
      <text>
        <r>
          <rPr>
            <sz val="9"/>
            <rFont val="ＭＳ Ｐゴシック"/>
            <family val="3"/>
            <charset val="128"/>
          </rPr>
          <t>利用期間の「月」が自動表示されます。</t>
        </r>
      </text>
    </comment>
    <comment ref="AH22" authorId="2" shapeId="0">
      <text>
        <r>
          <rPr>
            <sz val="9"/>
            <color indexed="81"/>
            <rFont val="ＭＳ Ｐゴシック"/>
            <family val="3"/>
            <charset val="128"/>
          </rPr>
          <t>お弁当の種類を選択または入力します。</t>
        </r>
      </text>
    </comment>
    <comment ref="BD22" authorId="2" shapeId="0">
      <text>
        <r>
          <rPr>
            <sz val="9"/>
            <color indexed="81"/>
            <rFont val="ＭＳ Ｐゴシック"/>
            <family val="3"/>
            <charset val="128"/>
          </rPr>
          <t>野外炊飯のメニューを選択または入力します。</t>
        </r>
      </text>
    </comment>
    <comment ref="B23" authorId="0" shapeId="0">
      <text>
        <r>
          <rPr>
            <sz val="9"/>
            <rFont val="ＭＳ Ｐゴシック"/>
            <family val="3"/>
            <charset val="128"/>
          </rPr>
          <t>利用期間の「日」が自動表示されます。</t>
        </r>
      </text>
    </comment>
    <comment ref="AH24" authorId="2" shapeId="0">
      <text>
        <r>
          <rPr>
            <sz val="9"/>
            <color indexed="81"/>
            <rFont val="ＭＳ Ｐゴシック"/>
            <family val="3"/>
            <charset val="128"/>
          </rPr>
          <t>野外炊飯のメニューを選択または入力します。</t>
        </r>
      </text>
    </comment>
    <comment ref="B25" authorId="1" shapeId="0">
      <text>
        <r>
          <rPr>
            <sz val="9"/>
            <rFont val="ＭＳ Ｐゴシック"/>
            <family val="3"/>
            <charset val="128"/>
          </rPr>
          <t>利用の日付を入力したら、自動的に曜日が表示されます。</t>
        </r>
      </text>
    </comment>
    <comment ref="CJ28" authorId="1" shapeId="0">
      <text>
        <r>
          <rPr>
            <sz val="9"/>
            <rFont val="ＭＳ Ｐゴシック"/>
            <family val="3"/>
            <charset val="128"/>
          </rPr>
          <t>左セルの男女の人数を入力すると自動的に合計が表示されます。</t>
        </r>
      </text>
    </comment>
    <comment ref="B29" authorId="0" shapeId="0">
      <text>
        <r>
          <rPr>
            <sz val="9"/>
            <rFont val="ＭＳ Ｐゴシック"/>
            <family val="3"/>
            <charset val="128"/>
          </rPr>
          <t>利用期間の「月」が自動表示されます。</t>
        </r>
      </text>
    </comment>
    <comment ref="AH30" authorId="2" shapeId="0">
      <text>
        <r>
          <rPr>
            <sz val="9"/>
            <color indexed="81"/>
            <rFont val="ＭＳ Ｐゴシック"/>
            <family val="3"/>
            <charset val="128"/>
          </rPr>
          <t>お弁当の種類を選択または入力します。</t>
        </r>
      </text>
    </comment>
    <comment ref="BD30" authorId="2" shapeId="0">
      <text>
        <r>
          <rPr>
            <sz val="9"/>
            <color indexed="81"/>
            <rFont val="ＭＳ Ｐゴシック"/>
            <family val="3"/>
            <charset val="128"/>
          </rPr>
          <t>野外炊飯のメニューを選択または入力します。</t>
        </r>
      </text>
    </comment>
    <comment ref="B31" authorId="0" shapeId="0">
      <text>
        <r>
          <rPr>
            <sz val="9"/>
            <rFont val="ＭＳ Ｐゴシック"/>
            <family val="3"/>
            <charset val="128"/>
          </rPr>
          <t>利用期間の「日」が自動表示されます。</t>
        </r>
      </text>
    </comment>
    <comment ref="AH32" authorId="2" shapeId="0">
      <text>
        <r>
          <rPr>
            <sz val="9"/>
            <color indexed="81"/>
            <rFont val="ＭＳ Ｐゴシック"/>
            <family val="3"/>
            <charset val="128"/>
          </rPr>
          <t>野外炊飯のメニューを選択または入力します。</t>
        </r>
      </text>
    </comment>
    <comment ref="B33" authorId="1" shapeId="0">
      <text>
        <r>
          <rPr>
            <sz val="9"/>
            <rFont val="ＭＳ Ｐゴシック"/>
            <family val="3"/>
            <charset val="128"/>
          </rPr>
          <t>利用の日付を入力したら、自動的に曜日が表示されます。</t>
        </r>
      </text>
    </comment>
    <comment ref="CJ36" authorId="1" shapeId="0">
      <text>
        <r>
          <rPr>
            <sz val="9"/>
            <rFont val="ＭＳ Ｐゴシック"/>
            <family val="3"/>
            <charset val="128"/>
          </rPr>
          <t>左セルの男女の人数を入力すると自動的に合計が表示されます。</t>
        </r>
      </text>
    </comment>
    <comment ref="B37" authorId="0" shapeId="0">
      <text>
        <r>
          <rPr>
            <sz val="9"/>
            <rFont val="ＭＳ Ｐゴシック"/>
            <family val="3"/>
            <charset val="128"/>
          </rPr>
          <t>利用期間の「月」が自動表示されます。</t>
        </r>
      </text>
    </comment>
    <comment ref="AH38" authorId="2" shapeId="0">
      <text>
        <r>
          <rPr>
            <sz val="9"/>
            <color indexed="81"/>
            <rFont val="ＭＳ Ｐゴシック"/>
            <family val="3"/>
            <charset val="128"/>
          </rPr>
          <t>お弁当の種類を選択または入力します。</t>
        </r>
      </text>
    </comment>
    <comment ref="BD38" authorId="2" shapeId="0">
      <text>
        <r>
          <rPr>
            <sz val="9"/>
            <color indexed="81"/>
            <rFont val="ＭＳ Ｐゴシック"/>
            <family val="3"/>
            <charset val="128"/>
          </rPr>
          <t>野外炊飯のメニューを選択または入力します。</t>
        </r>
      </text>
    </comment>
    <comment ref="B39" authorId="0" shapeId="0">
      <text>
        <r>
          <rPr>
            <sz val="9"/>
            <rFont val="ＭＳ Ｐゴシック"/>
            <family val="3"/>
            <charset val="128"/>
          </rPr>
          <t>利用期間の「日」が自動表示されます。</t>
        </r>
      </text>
    </comment>
    <comment ref="AH40" authorId="2" shapeId="0">
      <text>
        <r>
          <rPr>
            <sz val="9"/>
            <color indexed="81"/>
            <rFont val="ＭＳ Ｐゴシック"/>
            <family val="3"/>
            <charset val="128"/>
          </rPr>
          <t>野外炊飯のメニューを選択または入力します。</t>
        </r>
      </text>
    </comment>
    <comment ref="B41" authorId="1" shapeId="0">
      <text>
        <r>
          <rPr>
            <sz val="9"/>
            <rFont val="ＭＳ Ｐゴシック"/>
            <family val="3"/>
            <charset val="128"/>
          </rPr>
          <t>利用の日付を入力したら、自動的に曜日が表示されます。</t>
        </r>
      </text>
    </comment>
  </commentList>
</comments>
</file>

<file path=xl/comments2.xml><?xml version="1.0" encoding="utf-8"?>
<comments xmlns="http://schemas.openxmlformats.org/spreadsheetml/2006/main">
  <authors>
    <author>Administrator</author>
    <author>国立青少年教育振興機構</author>
    <author>福岡県</author>
  </authors>
  <commentList>
    <comment ref="CJ11" authorId="0" shapeId="0">
      <text>
        <r>
          <rPr>
            <sz val="9"/>
            <rFont val="ＭＳ Ｐゴシック"/>
            <family val="3"/>
            <charset val="128"/>
          </rPr>
          <t>左セルの男女の人数を入力すると自動的に合計が表示されます。</t>
        </r>
      </text>
    </comment>
    <comment ref="B12" authorId="1" shapeId="0">
      <text>
        <r>
          <rPr>
            <sz val="9"/>
            <rFont val="ＭＳ Ｐゴシック"/>
            <family val="3"/>
            <charset val="128"/>
          </rPr>
          <t>利用期間の「月」が自動表示されます。</t>
        </r>
      </text>
    </comment>
    <comment ref="AH13" authorId="2" shapeId="0">
      <text>
        <r>
          <rPr>
            <sz val="9"/>
            <color indexed="81"/>
            <rFont val="ＭＳ Ｐゴシック"/>
            <family val="3"/>
            <charset val="128"/>
          </rPr>
          <t>お弁当の種類を選択または入力します。</t>
        </r>
      </text>
    </comment>
    <comment ref="BD13" authorId="2" shapeId="0">
      <text>
        <r>
          <rPr>
            <sz val="9"/>
            <color indexed="81"/>
            <rFont val="ＭＳ Ｐゴシック"/>
            <family val="3"/>
            <charset val="128"/>
          </rPr>
          <t>野外炊飯のメニューを選択または入力します。</t>
        </r>
      </text>
    </comment>
    <comment ref="B14" authorId="1" shapeId="0">
      <text>
        <r>
          <rPr>
            <sz val="9"/>
            <rFont val="ＭＳ Ｐゴシック"/>
            <family val="3"/>
            <charset val="128"/>
          </rPr>
          <t>利用期間の「日」が自動表示されます。</t>
        </r>
      </text>
    </comment>
    <comment ref="AH15" authorId="2" shapeId="0">
      <text>
        <r>
          <rPr>
            <sz val="9"/>
            <color indexed="81"/>
            <rFont val="ＭＳ Ｐゴシック"/>
            <family val="3"/>
            <charset val="128"/>
          </rPr>
          <t>野外炊飯のメニューを選択または入力します。</t>
        </r>
      </text>
    </comment>
    <comment ref="B16" authorId="0" shapeId="0">
      <text>
        <r>
          <rPr>
            <sz val="9"/>
            <rFont val="ＭＳ Ｐゴシック"/>
            <family val="3"/>
            <charset val="128"/>
          </rPr>
          <t>利用の日付を入力したら、自動的に曜日が表示されます。</t>
        </r>
      </text>
    </comment>
    <comment ref="CJ19" authorId="0" shapeId="0">
      <text>
        <r>
          <rPr>
            <sz val="9"/>
            <rFont val="ＭＳ Ｐゴシック"/>
            <family val="3"/>
            <charset val="128"/>
          </rPr>
          <t>左セルの男女の人数を入力すると自動的に合計が表示されます。</t>
        </r>
      </text>
    </comment>
    <comment ref="B20" authorId="1" shapeId="0">
      <text>
        <r>
          <rPr>
            <sz val="9"/>
            <rFont val="ＭＳ Ｐゴシック"/>
            <family val="3"/>
            <charset val="128"/>
          </rPr>
          <t>利用期間の「月」が自動表示されます。</t>
        </r>
      </text>
    </comment>
    <comment ref="AH21" authorId="2" shapeId="0">
      <text>
        <r>
          <rPr>
            <sz val="9"/>
            <color indexed="81"/>
            <rFont val="ＭＳ Ｐゴシック"/>
            <family val="3"/>
            <charset val="128"/>
          </rPr>
          <t>お弁当の種類を選択または入力します。</t>
        </r>
      </text>
    </comment>
    <comment ref="BD21" authorId="2" shapeId="0">
      <text>
        <r>
          <rPr>
            <sz val="9"/>
            <color indexed="81"/>
            <rFont val="ＭＳ Ｐゴシック"/>
            <family val="3"/>
            <charset val="128"/>
          </rPr>
          <t>野外炊飯のメニューを選択または入力します。</t>
        </r>
      </text>
    </comment>
    <comment ref="B22" authorId="1" shapeId="0">
      <text>
        <r>
          <rPr>
            <sz val="9"/>
            <rFont val="ＭＳ Ｐゴシック"/>
            <family val="3"/>
            <charset val="128"/>
          </rPr>
          <t>利用期間の「日」が自動表示されます。</t>
        </r>
      </text>
    </comment>
    <comment ref="AH23" authorId="2" shapeId="0">
      <text>
        <r>
          <rPr>
            <sz val="9"/>
            <color indexed="81"/>
            <rFont val="ＭＳ Ｐゴシック"/>
            <family val="3"/>
            <charset val="128"/>
          </rPr>
          <t>野外炊飯のメニューを選択または入力します。</t>
        </r>
      </text>
    </comment>
    <comment ref="B24" authorId="0" shapeId="0">
      <text>
        <r>
          <rPr>
            <sz val="9"/>
            <rFont val="ＭＳ Ｐゴシック"/>
            <family val="3"/>
            <charset val="128"/>
          </rPr>
          <t>利用の日付を入力したら、自動的に曜日が表示されます。</t>
        </r>
      </text>
    </comment>
    <comment ref="CJ27" authorId="0" shapeId="0">
      <text>
        <r>
          <rPr>
            <sz val="9"/>
            <rFont val="ＭＳ Ｐゴシック"/>
            <family val="3"/>
            <charset val="128"/>
          </rPr>
          <t>左セルの男女の人数を入力すると自動的に合計が表示されます。</t>
        </r>
      </text>
    </comment>
    <comment ref="B28" authorId="1" shapeId="0">
      <text>
        <r>
          <rPr>
            <sz val="9"/>
            <rFont val="ＭＳ Ｐゴシック"/>
            <family val="3"/>
            <charset val="128"/>
          </rPr>
          <t>利用期間の「月」が自動表示されます。</t>
        </r>
      </text>
    </comment>
    <comment ref="AH29" authorId="2" shapeId="0">
      <text>
        <r>
          <rPr>
            <sz val="9"/>
            <color indexed="81"/>
            <rFont val="ＭＳ Ｐゴシック"/>
            <family val="3"/>
            <charset val="128"/>
          </rPr>
          <t>お弁当の種類を選択または入力します。</t>
        </r>
      </text>
    </comment>
    <comment ref="BD29" authorId="2" shapeId="0">
      <text>
        <r>
          <rPr>
            <sz val="9"/>
            <color indexed="81"/>
            <rFont val="ＭＳ Ｐゴシック"/>
            <family val="3"/>
            <charset val="128"/>
          </rPr>
          <t>野外炊飯のメニューを選択または入力します。</t>
        </r>
      </text>
    </comment>
    <comment ref="B30" authorId="1" shapeId="0">
      <text>
        <r>
          <rPr>
            <sz val="9"/>
            <rFont val="ＭＳ Ｐゴシック"/>
            <family val="3"/>
            <charset val="128"/>
          </rPr>
          <t>利用期間の「日」が自動表示されます。</t>
        </r>
      </text>
    </comment>
    <comment ref="AH31" authorId="2" shapeId="0">
      <text>
        <r>
          <rPr>
            <sz val="9"/>
            <color indexed="81"/>
            <rFont val="ＭＳ Ｐゴシック"/>
            <family val="3"/>
            <charset val="128"/>
          </rPr>
          <t>野外炊飯のメニューを選択または入力します。</t>
        </r>
      </text>
    </comment>
    <comment ref="B32" authorId="0" shapeId="0">
      <text>
        <r>
          <rPr>
            <sz val="9"/>
            <rFont val="ＭＳ Ｐゴシック"/>
            <family val="3"/>
            <charset val="128"/>
          </rPr>
          <t>利用の日付を入力したら、自動的に曜日が表示されます。</t>
        </r>
      </text>
    </comment>
    <comment ref="CJ35" authorId="0" shapeId="0">
      <text>
        <r>
          <rPr>
            <sz val="9"/>
            <rFont val="ＭＳ Ｐゴシック"/>
            <family val="3"/>
            <charset val="128"/>
          </rPr>
          <t>左セルの男女の人数を入力すると自動的に合計が表示されます。</t>
        </r>
      </text>
    </comment>
    <comment ref="B36" authorId="1" shapeId="0">
      <text>
        <r>
          <rPr>
            <sz val="9"/>
            <rFont val="ＭＳ Ｐゴシック"/>
            <family val="3"/>
            <charset val="128"/>
          </rPr>
          <t>利用期間の「月」が自動表示されます。</t>
        </r>
      </text>
    </comment>
    <comment ref="AH37" authorId="2" shapeId="0">
      <text>
        <r>
          <rPr>
            <sz val="9"/>
            <color indexed="81"/>
            <rFont val="ＭＳ Ｐゴシック"/>
            <family val="3"/>
            <charset val="128"/>
          </rPr>
          <t>お弁当の種類を選択または入力します。</t>
        </r>
      </text>
    </comment>
    <comment ref="BD37" authorId="2" shapeId="0">
      <text>
        <r>
          <rPr>
            <sz val="9"/>
            <color indexed="81"/>
            <rFont val="ＭＳ Ｐゴシック"/>
            <family val="3"/>
            <charset val="128"/>
          </rPr>
          <t>野外炊飯のメニューを選択または入力します。</t>
        </r>
      </text>
    </comment>
    <comment ref="B38" authorId="1" shapeId="0">
      <text>
        <r>
          <rPr>
            <sz val="9"/>
            <rFont val="ＭＳ Ｐゴシック"/>
            <family val="3"/>
            <charset val="128"/>
          </rPr>
          <t>利用期間の「日」が自動表示されます。</t>
        </r>
      </text>
    </comment>
    <comment ref="AH39" authorId="2" shapeId="0">
      <text>
        <r>
          <rPr>
            <sz val="9"/>
            <color indexed="81"/>
            <rFont val="ＭＳ Ｐゴシック"/>
            <family val="3"/>
            <charset val="128"/>
          </rPr>
          <t>野外炊飯のメニューを選択または入力します。</t>
        </r>
      </text>
    </comment>
    <comment ref="B40" authorId="0" shapeId="0">
      <text>
        <r>
          <rPr>
            <sz val="9"/>
            <rFont val="ＭＳ Ｐゴシック"/>
            <family val="3"/>
            <charset val="128"/>
          </rPr>
          <t>利用の日付を入力したら、自動的に曜日が表示されます。</t>
        </r>
      </text>
    </comment>
  </commentList>
</comments>
</file>

<file path=xl/comments3.xml><?xml version="1.0" encoding="utf-8"?>
<comments xmlns="http://schemas.openxmlformats.org/spreadsheetml/2006/main">
  <authors>
    <author>国立青少年教育振興機構</author>
    <author>Administrator</author>
    <author>福岡県</author>
  </authors>
  <commentList>
    <comment ref="B7" authorId="0" shapeId="0">
      <text>
        <r>
          <rPr>
            <sz val="9"/>
            <rFont val="ＭＳ Ｐゴシック"/>
            <family val="3"/>
            <charset val="128"/>
          </rPr>
          <t>住所の続きを入力します。</t>
        </r>
      </text>
    </comment>
    <comment ref="I8" authorId="0" shapeId="0">
      <text>
        <r>
          <rPr>
            <sz val="9"/>
            <rFont val="ＭＳ Ｐゴシック"/>
            <family val="3"/>
            <charset val="128"/>
          </rPr>
          <t>年を入力します。
令和元年は「１」を入力します。</t>
        </r>
      </text>
    </comment>
    <comment ref="M8" authorId="0" shapeId="0">
      <text>
        <r>
          <rPr>
            <sz val="9"/>
            <rFont val="ＭＳ Ｐゴシック"/>
            <family val="3"/>
            <charset val="128"/>
          </rPr>
          <t>月を選択または入力します。</t>
        </r>
      </text>
    </comment>
    <comment ref="Q8" authorId="0" shapeId="0">
      <text>
        <r>
          <rPr>
            <sz val="9"/>
            <rFont val="ＭＳ Ｐゴシック"/>
            <family val="3"/>
            <charset val="128"/>
          </rPr>
          <t>入所日を選択または入力します。</t>
        </r>
      </text>
    </comment>
    <comment ref="U8" authorId="1" shapeId="0">
      <text>
        <r>
          <rPr>
            <sz val="9"/>
            <rFont val="ＭＳ Ｐゴシック"/>
            <family val="3"/>
            <charset val="128"/>
          </rPr>
          <t>利用の日付を入力したら、自動的に曜日が表示されます。</t>
        </r>
      </text>
    </comment>
    <comment ref="Y8" authorId="0" shapeId="0">
      <text>
        <r>
          <rPr>
            <sz val="9"/>
            <rFont val="ＭＳ Ｐゴシック"/>
            <family val="3"/>
            <charset val="128"/>
          </rPr>
          <t>月を選択または入力します。</t>
        </r>
      </text>
    </comment>
    <comment ref="AC8" authorId="0" shapeId="0">
      <text>
        <r>
          <rPr>
            <sz val="9"/>
            <rFont val="ＭＳ Ｐゴシック"/>
            <family val="3"/>
            <charset val="128"/>
          </rPr>
          <t>退所日を選択または入力します。</t>
        </r>
      </text>
    </comment>
    <comment ref="AG8" authorId="1" shapeId="0">
      <text>
        <r>
          <rPr>
            <sz val="9"/>
            <rFont val="ＭＳ Ｐゴシック"/>
            <family val="3"/>
            <charset val="128"/>
          </rPr>
          <t>利用の日付を入力したら、自動的に曜日が表示されます。</t>
        </r>
      </text>
    </comment>
    <comment ref="G10" authorId="1" shapeId="0">
      <text>
        <r>
          <rPr>
            <sz val="9"/>
            <rFont val="ＭＳ Ｐゴシック"/>
            <family val="3"/>
            <charset val="128"/>
          </rPr>
          <t>研修会名や利用の趣旨・目的等を入力します。</t>
        </r>
      </text>
    </comment>
    <comment ref="AG12" authorId="1" shapeId="0">
      <text>
        <r>
          <rPr>
            <sz val="9"/>
            <rFont val="ＭＳ Ｐゴシック"/>
            <family val="3"/>
            <charset val="128"/>
          </rPr>
          <t>左セルにそれぞれの内訳人数を入力すると、自動的に合計が表示されます。</t>
        </r>
      </text>
    </comment>
    <comment ref="AK12" authorId="1" shapeId="0">
      <text>
        <r>
          <rPr>
            <sz val="9"/>
            <rFont val="ＭＳ Ｐゴシック"/>
            <family val="3"/>
            <charset val="128"/>
          </rPr>
          <t>左セルにそれぞれの内訳人数を入力すると、自動的に合計が表示されます。</t>
        </r>
      </text>
    </comment>
    <comment ref="CJ20" authorId="1" shapeId="0">
      <text>
        <r>
          <rPr>
            <sz val="9"/>
            <rFont val="ＭＳ Ｐゴシック"/>
            <family val="3"/>
            <charset val="128"/>
          </rPr>
          <t>左セルの男女の人数を入力すると自動的に合計が表示されます。</t>
        </r>
      </text>
    </comment>
    <comment ref="B21" authorId="0" shapeId="0">
      <text>
        <r>
          <rPr>
            <sz val="9"/>
            <rFont val="ＭＳ Ｐゴシック"/>
            <family val="3"/>
            <charset val="128"/>
          </rPr>
          <t>月を選択または入力します。</t>
        </r>
      </text>
    </comment>
    <comment ref="AH22" authorId="2" shapeId="0">
      <text>
        <r>
          <rPr>
            <sz val="9"/>
            <color indexed="81"/>
            <rFont val="ＭＳ Ｐゴシック"/>
            <family val="3"/>
            <charset val="128"/>
          </rPr>
          <t>お弁当の種類を選択または入力します。</t>
        </r>
      </text>
    </comment>
    <comment ref="BD22" authorId="2" shapeId="0">
      <text>
        <r>
          <rPr>
            <sz val="9"/>
            <color indexed="81"/>
            <rFont val="ＭＳ Ｐゴシック"/>
            <family val="3"/>
            <charset val="128"/>
          </rPr>
          <t>野外炊飯のメニューを選択または入力します。</t>
        </r>
      </text>
    </comment>
    <comment ref="B23" authorId="0" shapeId="0">
      <text>
        <r>
          <rPr>
            <sz val="9"/>
            <rFont val="ＭＳ Ｐゴシック"/>
            <family val="3"/>
            <charset val="128"/>
          </rPr>
          <t>利用日を選択または入力します。</t>
        </r>
      </text>
    </comment>
    <comment ref="AH24" authorId="2" shapeId="0">
      <text>
        <r>
          <rPr>
            <sz val="9"/>
            <color indexed="81"/>
            <rFont val="ＭＳ Ｐゴシック"/>
            <family val="3"/>
            <charset val="128"/>
          </rPr>
          <t>野外炊飯のメニューを選択または入力します。</t>
        </r>
      </text>
    </comment>
    <comment ref="B25" authorId="1" shapeId="0">
      <text>
        <r>
          <rPr>
            <sz val="9"/>
            <rFont val="ＭＳ Ｐゴシック"/>
            <family val="3"/>
            <charset val="128"/>
          </rPr>
          <t>利用の日付を入力したら、自動的に曜日が表示されます。</t>
        </r>
      </text>
    </comment>
    <comment ref="CJ28" authorId="1" shapeId="0">
      <text>
        <r>
          <rPr>
            <sz val="9"/>
            <rFont val="ＭＳ Ｐゴシック"/>
            <family val="3"/>
            <charset val="128"/>
          </rPr>
          <t>左セルの男女の人数を入力すると自動的に合計が表示されます。</t>
        </r>
      </text>
    </comment>
    <comment ref="B29" authorId="0" shapeId="0">
      <text>
        <r>
          <rPr>
            <sz val="9"/>
            <rFont val="ＭＳ Ｐゴシック"/>
            <family val="3"/>
            <charset val="128"/>
          </rPr>
          <t>月を選択または入力します。</t>
        </r>
      </text>
    </comment>
    <comment ref="AH30" authorId="2" shapeId="0">
      <text>
        <r>
          <rPr>
            <sz val="9"/>
            <color indexed="81"/>
            <rFont val="ＭＳ Ｐゴシック"/>
            <family val="3"/>
            <charset val="128"/>
          </rPr>
          <t>お弁当の種類を選択または入力します。</t>
        </r>
      </text>
    </comment>
    <comment ref="BD30" authorId="2" shapeId="0">
      <text>
        <r>
          <rPr>
            <sz val="9"/>
            <color indexed="81"/>
            <rFont val="ＭＳ Ｐゴシック"/>
            <family val="3"/>
            <charset val="128"/>
          </rPr>
          <t>野外炊飯のメニューを選択または入力します。</t>
        </r>
      </text>
    </comment>
    <comment ref="B31" authorId="0" shapeId="0">
      <text>
        <r>
          <rPr>
            <sz val="9"/>
            <rFont val="ＭＳ Ｐゴシック"/>
            <family val="3"/>
            <charset val="128"/>
          </rPr>
          <t>利用日を選択または入力します。</t>
        </r>
      </text>
    </comment>
    <comment ref="AH32" authorId="2" shapeId="0">
      <text>
        <r>
          <rPr>
            <sz val="9"/>
            <color indexed="81"/>
            <rFont val="ＭＳ Ｐゴシック"/>
            <family val="3"/>
            <charset val="128"/>
          </rPr>
          <t>野外炊飯のメニューを選択または入力します。</t>
        </r>
      </text>
    </comment>
    <comment ref="B33" authorId="1" shapeId="0">
      <text>
        <r>
          <rPr>
            <sz val="9"/>
            <rFont val="ＭＳ Ｐゴシック"/>
            <family val="3"/>
            <charset val="128"/>
          </rPr>
          <t>利用の日付を入力したら、自動的に曜日が表示されます。</t>
        </r>
      </text>
    </comment>
    <comment ref="CJ36" authorId="1" shapeId="0">
      <text>
        <r>
          <rPr>
            <sz val="9"/>
            <rFont val="ＭＳ Ｐゴシック"/>
            <family val="3"/>
            <charset val="128"/>
          </rPr>
          <t>左セルの男女の人数を入力すると自動的に合計が表示されます。</t>
        </r>
      </text>
    </comment>
    <comment ref="B37" authorId="0" shapeId="0">
      <text>
        <r>
          <rPr>
            <sz val="9"/>
            <rFont val="ＭＳ Ｐゴシック"/>
            <family val="3"/>
            <charset val="128"/>
          </rPr>
          <t>月を選択または入力します。</t>
        </r>
      </text>
    </comment>
    <comment ref="AH38" authorId="2" shapeId="0">
      <text>
        <r>
          <rPr>
            <sz val="9"/>
            <color indexed="81"/>
            <rFont val="ＭＳ Ｐゴシック"/>
            <family val="3"/>
            <charset val="128"/>
          </rPr>
          <t>お弁当の種類を選択または入力します。</t>
        </r>
      </text>
    </comment>
    <comment ref="BD38" authorId="2" shapeId="0">
      <text>
        <r>
          <rPr>
            <sz val="9"/>
            <color indexed="81"/>
            <rFont val="ＭＳ Ｐゴシック"/>
            <family val="3"/>
            <charset val="128"/>
          </rPr>
          <t>野外炊飯のメニューを選択または入力します。</t>
        </r>
      </text>
    </comment>
    <comment ref="B39" authorId="0" shapeId="0">
      <text>
        <r>
          <rPr>
            <sz val="9"/>
            <rFont val="ＭＳ Ｐゴシック"/>
            <family val="3"/>
            <charset val="128"/>
          </rPr>
          <t>利用日を選択または入力します。</t>
        </r>
      </text>
    </comment>
    <comment ref="AH40" authorId="2" shapeId="0">
      <text>
        <r>
          <rPr>
            <sz val="9"/>
            <color indexed="81"/>
            <rFont val="ＭＳ Ｐゴシック"/>
            <family val="3"/>
            <charset val="128"/>
          </rPr>
          <t>野外炊飯のメニューを選択または入力します。</t>
        </r>
      </text>
    </comment>
    <comment ref="B41" authorId="1" shapeId="0">
      <text>
        <r>
          <rPr>
            <sz val="9"/>
            <rFont val="ＭＳ Ｐゴシック"/>
            <family val="3"/>
            <charset val="128"/>
          </rPr>
          <t>利用の日付を入力したら、自動的に曜日が表示されます。</t>
        </r>
      </text>
    </comment>
  </commentList>
</comments>
</file>

<file path=xl/sharedStrings.xml><?xml version="1.0" encoding="utf-8"?>
<sst xmlns="http://schemas.openxmlformats.org/spreadsheetml/2006/main" count="538" uniqueCount="284">
  <si>
    <t>団体名</t>
    <rPh sb="0" eb="3">
      <t>ダンタイメイ</t>
    </rPh>
    <phoneticPr fontId="3"/>
  </si>
  <si>
    <t>備考</t>
    <rPh sb="0" eb="2">
      <t>ビコウ</t>
    </rPh>
    <phoneticPr fontId="3"/>
  </si>
  <si>
    <t>利用期間</t>
    <rPh sb="0" eb="2">
      <t>リヨウ</t>
    </rPh>
    <rPh sb="2" eb="4">
      <t>キカン</t>
    </rPh>
    <phoneticPr fontId="3"/>
  </si>
  <si>
    <t>利用人数</t>
    <rPh sb="0" eb="2">
      <t>リヨウ</t>
    </rPh>
    <rPh sb="2" eb="4">
      <t>ニンズウ</t>
    </rPh>
    <phoneticPr fontId="3"/>
  </si>
  <si>
    <t>小学生</t>
    <rPh sb="0" eb="3">
      <t>ショウガクセイ</t>
    </rPh>
    <phoneticPr fontId="3"/>
  </si>
  <si>
    <t>中学生</t>
    <rPh sb="0" eb="3">
      <t>チュウガクセイ</t>
    </rPh>
    <phoneticPr fontId="3"/>
  </si>
  <si>
    <t>高校生</t>
    <rPh sb="0" eb="3">
      <t>コウコウセイ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</si>
  <si>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</si>
  <si>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</si>
  <si>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</si>
  <si>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朝食</t>
    <rPh sb="0" eb="2">
      <t>チョウショク</t>
    </rPh>
    <phoneticPr fontId="3"/>
  </si>
  <si>
    <t>昼食</t>
    <rPh sb="0" eb="2">
      <t>チュウショク</t>
    </rPh>
    <phoneticPr fontId="3"/>
  </si>
  <si>
    <t>夕食</t>
    <rPh sb="0" eb="2">
      <t>ユウショク</t>
    </rPh>
    <phoneticPr fontId="3"/>
  </si>
  <si>
    <t>消灯</t>
    <rPh sb="0" eb="2">
      <t>ショウトウ</t>
    </rPh>
    <phoneticPr fontId="3"/>
  </si>
  <si>
    <t>１日目</t>
    <rPh sb="1" eb="3">
      <t>ニチメ</t>
    </rPh>
    <phoneticPr fontId="3"/>
  </si>
  <si>
    <t>晴天</t>
    <rPh sb="0" eb="2">
      <t>セイテン</t>
    </rPh>
    <phoneticPr fontId="3"/>
  </si>
  <si>
    <t>計</t>
    <rPh sb="0" eb="1">
      <t>ケイ</t>
    </rPh>
    <phoneticPr fontId="3"/>
  </si>
  <si>
    <t>荒天</t>
    <rPh sb="0" eb="2">
      <t>コウテン</t>
    </rPh>
    <phoneticPr fontId="3"/>
  </si>
  <si>
    <t>２日目</t>
    <rPh sb="1" eb="3">
      <t>ニチメ</t>
    </rPh>
    <phoneticPr fontId="3"/>
  </si>
  <si>
    <t>３日目</t>
    <rPh sb="1" eb="3">
      <t>ニチメ</t>
    </rPh>
    <phoneticPr fontId="3"/>
  </si>
  <si>
    <t>記入例</t>
    <rPh sb="0" eb="2">
      <t>キニュウ</t>
    </rPh>
    <rPh sb="2" eb="3">
      <t>レイ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</si>
  <si>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</si>
  <si>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</si>
  <si>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場所</t>
    <rPh sb="0" eb="2">
      <t>バショ</t>
    </rPh>
    <phoneticPr fontId="3"/>
  </si>
  <si>
    <t>担当者</t>
    <rPh sb="0" eb="3">
      <t>タントウシャ</t>
    </rPh>
    <phoneticPr fontId="3"/>
  </si>
  <si>
    <t>自家用車</t>
    <rPh sb="0" eb="4">
      <t>ジカヨウシャ</t>
    </rPh>
    <phoneticPr fontId="3"/>
  </si>
  <si>
    <t>停め置き</t>
    <rPh sb="0" eb="1">
      <t>ト</t>
    </rPh>
    <rPh sb="2" eb="3">
      <t>オ</t>
    </rPh>
    <phoneticPr fontId="3"/>
  </si>
  <si>
    <t>送迎のみ</t>
    <rPh sb="0" eb="2">
      <t>ソウゲイ</t>
    </rPh>
    <phoneticPr fontId="3"/>
  </si>
  <si>
    <t>時刻</t>
    <rPh sb="0" eb="2">
      <t>ジコク</t>
    </rPh>
    <phoneticPr fontId="3"/>
  </si>
  <si>
    <t>携帯</t>
    <rPh sb="0" eb="2">
      <t>ケイタイ</t>
    </rPh>
    <phoneticPr fontId="3"/>
  </si>
  <si>
    <t>入庫台数</t>
    <rPh sb="0" eb="2">
      <t>ニュウコ</t>
    </rPh>
    <rPh sb="2" eb="4">
      <t>ダイスウ</t>
    </rPh>
    <phoneticPr fontId="3"/>
  </si>
  <si>
    <t>住　所</t>
    <rPh sb="0" eb="1">
      <t>ジュウ</t>
    </rPh>
    <rPh sb="2" eb="3">
      <t>ショ</t>
    </rPh>
    <phoneticPr fontId="3"/>
  </si>
  <si>
    <t>小型バス</t>
    <rPh sb="0" eb="2">
      <t>コガタ</t>
    </rPh>
    <phoneticPr fontId="3"/>
  </si>
  <si>
    <t>中型バス</t>
    <rPh sb="0" eb="2">
      <t>チュウガタ</t>
    </rPh>
    <phoneticPr fontId="3"/>
  </si>
  <si>
    <t>大型バス</t>
    <rPh sb="0" eb="2">
      <t>オオガタ</t>
    </rPh>
    <phoneticPr fontId="3"/>
  </si>
  <si>
    <t>フリガナ</t>
    <phoneticPr fontId="3"/>
  </si>
  <si>
    <t>月</t>
    <rPh sb="0" eb="1">
      <t>ゲツ</t>
    </rPh>
    <phoneticPr fontId="3"/>
  </si>
  <si>
    <t>日</t>
    <rPh sb="0" eb="1">
      <t>ジツ</t>
    </rPh>
    <phoneticPr fontId="3"/>
  </si>
  <si>
    <t>地域コード</t>
    <rPh sb="0" eb="2">
      <t>チイキ</t>
    </rPh>
    <phoneticPr fontId="3"/>
  </si>
  <si>
    <t>地域名</t>
    <rPh sb="0" eb="3">
      <t>チイキメイ</t>
    </rPh>
    <phoneticPr fontId="3"/>
  </si>
  <si>
    <t>都道府県</t>
    <rPh sb="0" eb="4">
      <t>トドウフケン</t>
    </rPh>
    <phoneticPr fontId="3"/>
  </si>
  <si>
    <t>北海道</t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</si>
  <si>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</si>
  <si>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</si>
  <si>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</si>
  <si>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</si>
  <si>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</si>
  <si>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</si>
  <si>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</si>
  <si>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</si>
  <si>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</si>
  <si>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</si>
  <si>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</si>
  <si>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</si>
  <si>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神奈川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</si>
  <si>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</si>
  <si>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</si>
  <si>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</si>
  <si>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</si>
  <si>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</si>
  <si>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</si>
  <si>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</si>
  <si>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</si>
  <si>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</si>
  <si>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</si>
  <si>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</si>
  <si>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</si>
  <si>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</si>
  <si>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</si>
  <si>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</si>
  <si>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和歌山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</si>
  <si>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</si>
  <si>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</si>
  <si>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</si>
  <si>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</si>
  <si>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</si>
  <si>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</si>
  <si>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</si>
  <si>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</si>
  <si>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</si>
  <si>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</si>
  <si>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</si>
  <si>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</si>
  <si>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</si>
  <si>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</si>
  <si>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</si>
  <si>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鹿児島</t>
  </si>
  <si>
    <t>沖　縄</t>
  </si>
  <si>
    <t>全　国</t>
  </si>
  <si>
    <t>北海道・東北</t>
  </si>
  <si>
    <t>関　東</t>
  </si>
  <si>
    <t>中　部</t>
  </si>
  <si>
    <t>近　畿</t>
  </si>
  <si>
    <t>中国・四国</t>
  </si>
  <si>
    <t>九州・沖縄</t>
  </si>
  <si>
    <t>外　国</t>
  </si>
  <si>
    <t>　　福岡県</t>
  </si>
  <si>
    <t>（記入する住所・連絡先の該当の方にチェックを入れてください）</t>
    <rPh sb="1" eb="3">
      <t>キニュウ</t>
    </rPh>
    <rPh sb="5" eb="7">
      <t>ジュウショ</t>
    </rPh>
    <rPh sb="8" eb="11">
      <t>レンラクサキ</t>
    </rPh>
    <rPh sb="12" eb="14">
      <t>ガイトウ</t>
    </rPh>
    <rPh sb="15" eb="16">
      <t>カタ</t>
    </rPh>
    <rPh sb="22" eb="23">
      <t>イ</t>
    </rPh>
    <phoneticPr fontId="3"/>
  </si>
  <si>
    <t>　　北海道</t>
  </si>
  <si>
    <t>　　青森県</t>
  </si>
  <si>
    <t>　　岩手県</t>
  </si>
  <si>
    <t>　　宮城県</t>
  </si>
  <si>
    <t>　　秋田県</t>
  </si>
  <si>
    <t>　　山形県</t>
  </si>
  <si>
    <t>　　福島県</t>
  </si>
  <si>
    <t>　　茨城県</t>
  </si>
  <si>
    <t>　　栃木県</t>
  </si>
  <si>
    <t>　　群馬県</t>
  </si>
  <si>
    <t>　　埼玉県</t>
  </si>
  <si>
    <t>　　千葉県</t>
  </si>
  <si>
    <t>　　東京都</t>
  </si>
  <si>
    <t>　神奈川県</t>
  </si>
  <si>
    <t>　　新潟県</t>
  </si>
  <si>
    <t>　　富山県</t>
  </si>
  <si>
    <t>　　石川県</t>
  </si>
  <si>
    <t>　　福井県</t>
  </si>
  <si>
    <t>　　山梨県</t>
  </si>
  <si>
    <t>　　長野県</t>
  </si>
  <si>
    <t>　　岐阜県</t>
  </si>
  <si>
    <t>　　静岡県</t>
  </si>
  <si>
    <t>　　愛知県</t>
  </si>
  <si>
    <t>　　三重県</t>
  </si>
  <si>
    <t>　　滋賀県</t>
  </si>
  <si>
    <t>　　京都府</t>
  </si>
  <si>
    <t>　　大阪府</t>
  </si>
  <si>
    <t>　　兵庫県</t>
  </si>
  <si>
    <t>　　奈良県</t>
  </si>
  <si>
    <t>　和歌山県</t>
  </si>
  <si>
    <t>　　鳥取県</t>
  </si>
  <si>
    <t>　　島根県</t>
  </si>
  <si>
    <t>　　岡山県</t>
  </si>
  <si>
    <t>　　広島県</t>
  </si>
  <si>
    <t>　　山口県</t>
  </si>
  <si>
    <t>　　徳島県</t>
  </si>
  <si>
    <t>　　香川県</t>
  </si>
  <si>
    <t>　　愛媛県</t>
  </si>
  <si>
    <t>　　高知県</t>
  </si>
  <si>
    <t>　　佐賀県</t>
  </si>
  <si>
    <t>　　長崎県</t>
  </si>
  <si>
    <t>　　熊本県</t>
  </si>
  <si>
    <t>　　大分県</t>
  </si>
  <si>
    <t>　　宮崎県</t>
  </si>
  <si>
    <t>　鹿児島県</t>
  </si>
  <si>
    <t>　　沖縄県</t>
  </si>
  <si>
    <t>入所</t>
    <rPh sb="0" eb="2">
      <t>ニュウショ</t>
    </rPh>
    <phoneticPr fontId="3"/>
  </si>
  <si>
    <t>入所手続</t>
    <rPh sb="0" eb="2">
      <t>ニュウショ</t>
    </rPh>
    <rPh sb="2" eb="4">
      <t>テツヅ</t>
    </rPh>
    <phoneticPr fontId="3"/>
  </si>
  <si>
    <t>準備</t>
    <rPh sb="0" eb="2">
      <t>ジュンビ</t>
    </rPh>
    <phoneticPr fontId="3"/>
  </si>
  <si>
    <t>退所式</t>
    <rPh sb="0" eb="2">
      <t>タイショ</t>
    </rPh>
    <rPh sb="2" eb="3">
      <t>シキ</t>
    </rPh>
    <phoneticPr fontId="3"/>
  </si>
  <si>
    <t>退所</t>
    <rPh sb="0" eb="2">
      <t>タイショ</t>
    </rPh>
    <phoneticPr fontId="3"/>
  </si>
  <si>
    <t>つどい</t>
    <phoneticPr fontId="3"/>
  </si>
  <si>
    <t>ＴＥＬ</t>
    <phoneticPr fontId="3"/>
  </si>
  <si>
    <t>〒</t>
    <phoneticPr fontId="3"/>
  </si>
  <si>
    <t>ＦＡＸ</t>
    <phoneticPr fontId="3"/>
  </si>
  <si>
    <t>　　</t>
    <phoneticPr fontId="3"/>
  </si>
  <si>
    <t>食事・入浴等</t>
    <rPh sb="0" eb="2">
      <t>ショクジ</t>
    </rPh>
    <rPh sb="3" eb="5">
      <t>ニュウヨク</t>
    </rPh>
    <rPh sb="5" eb="6">
      <t>トウ</t>
    </rPh>
    <phoneticPr fontId="3"/>
  </si>
  <si>
    <t>入浴</t>
    <rPh sb="0" eb="2">
      <t>ニュウヨク</t>
    </rPh>
    <phoneticPr fontId="3"/>
  </si>
  <si>
    <t>代表者</t>
    <phoneticPr fontId="3"/>
  </si>
  <si>
    <t>年</t>
    <phoneticPr fontId="3"/>
  </si>
  <si>
    <t>ができる時間</t>
    <rPh sb="4" eb="6">
      <t>ジカン</t>
    </rPh>
    <phoneticPr fontId="3"/>
  </si>
  <si>
    <t>E-mail</t>
    <phoneticPr fontId="3"/>
  </si>
  <si>
    <t>令和</t>
    <rPh sb="0" eb="2">
      <t>レイワ</t>
    </rPh>
    <phoneticPr fontId="3"/>
  </si>
  <si>
    <t>利用目的等</t>
    <rPh sb="0" eb="2">
      <t>リヨウ</t>
    </rPh>
    <rPh sb="2" eb="4">
      <t>モクテキ</t>
    </rPh>
    <rPh sb="4" eb="5">
      <t>トウ</t>
    </rPh>
    <phoneticPr fontId="3"/>
  </si>
  <si>
    <t>フリガナ</t>
    <phoneticPr fontId="3"/>
  </si>
  <si>
    <t>・</t>
    <phoneticPr fontId="3"/>
  </si>
  <si>
    <t>（どちらかにチェックをつけてください）</t>
    <phoneticPr fontId="3"/>
  </si>
  <si>
    <t>・</t>
    <phoneticPr fontId="3"/>
  </si>
  <si>
    <t>円</t>
    <rPh sb="0" eb="1">
      <t>エン</t>
    </rPh>
    <phoneticPr fontId="3"/>
  </si>
  <si>
    <t>1人当たり</t>
    <rPh sb="0" eb="2">
      <t>ヒトリ</t>
    </rPh>
    <rPh sb="2" eb="3">
      <t>ア</t>
    </rPh>
    <phoneticPr fontId="3"/>
  </si>
  <si>
    <t>代表者連絡会</t>
    <rPh sb="0" eb="2">
      <t>ダイヒョウ</t>
    </rPh>
    <rPh sb="2" eb="3">
      <t>シャ</t>
    </rPh>
    <rPh sb="3" eb="5">
      <t>レンラク</t>
    </rPh>
    <rPh sb="5" eb="6">
      <t>カイ</t>
    </rPh>
    <phoneticPr fontId="3"/>
  </si>
  <si>
    <t>宿泊人数</t>
    <phoneticPr fontId="3"/>
  </si>
  <si>
    <t>弁当</t>
    <rPh sb="0" eb="2">
      <t>ベントウ</t>
    </rPh>
    <phoneticPr fontId="3"/>
  </si>
  <si>
    <t>野炊</t>
    <rPh sb="0" eb="1">
      <t>ヤ</t>
    </rPh>
    <rPh sb="1" eb="2">
      <t>スイ</t>
    </rPh>
    <phoneticPr fontId="3"/>
  </si>
  <si>
    <t>カレー</t>
    <phoneticPr fontId="3"/>
  </si>
  <si>
    <t>焼きそば</t>
    <rPh sb="0" eb="1">
      <t>ヤ</t>
    </rPh>
    <phoneticPr fontId="3"/>
  </si>
  <si>
    <t>→</t>
    <phoneticPr fontId="3"/>
  </si>
  <si>
    <t>shounenshizen-dantaiukeire@pref.fukuoka.lg.jp</t>
    <phoneticPr fontId="3"/>
  </si>
  <si>
    <t>協働及び奉仕の精神を育む定例研修会</t>
    <phoneticPr fontId="3"/>
  </si>
  <si>
    <t>指導者</t>
    <rPh sb="0" eb="3">
      <t>シドウシャ</t>
    </rPh>
    <phoneticPr fontId="3"/>
  </si>
  <si>
    <t>成人
勤労青年</t>
    <rPh sb="0" eb="2">
      <t>セイジン</t>
    </rPh>
    <rPh sb="3" eb="5">
      <t>キンロウ</t>
    </rPh>
    <rPh sb="5" eb="7">
      <t>セイネン</t>
    </rPh>
    <phoneticPr fontId="3"/>
  </si>
  <si>
    <t>幼児</t>
    <rPh sb="0" eb="2">
      <t>ヨウジ</t>
    </rPh>
    <phoneticPr fontId="3"/>
  </si>
  <si>
    <t>大学生等</t>
    <rPh sb="0" eb="3">
      <t>ダイガクセイ</t>
    </rPh>
    <rPh sb="3" eb="4">
      <t>トウ</t>
    </rPh>
    <phoneticPr fontId="3"/>
  </si>
  <si>
    <t>０９０－１２３４－５６７８</t>
    <phoneticPr fontId="3"/>
  </si>
  <si>
    <t>入所式</t>
    <rPh sb="0" eb="2">
      <t>ニュウショ</t>
    </rPh>
    <rPh sb="2" eb="3">
      <t>シキ</t>
    </rPh>
    <phoneticPr fontId="3"/>
  </si>
  <si>
    <t>荷物移動・整理</t>
    <rPh sb="0" eb="2">
      <t>ニモツ</t>
    </rPh>
    <rPh sb="2" eb="4">
      <t>イドウ</t>
    </rPh>
    <rPh sb="5" eb="7">
      <t>セイリ</t>
    </rPh>
    <phoneticPr fontId="3"/>
  </si>
  <si>
    <t>カレー</t>
  </si>
  <si>
    <t>館内</t>
    <rPh sb="0" eb="2">
      <t>カンナイ</t>
    </rPh>
    <phoneticPr fontId="3"/>
  </si>
  <si>
    <t>起床</t>
    <rPh sb="0" eb="2">
      <t>キショウ</t>
    </rPh>
    <phoneticPr fontId="3"/>
  </si>
  <si>
    <t>片付け・
点検</t>
    <rPh sb="0" eb="2">
      <t>カタヅ</t>
    </rPh>
    <rPh sb="5" eb="7">
      <t>テンケン</t>
    </rPh>
    <phoneticPr fontId="3"/>
  </si>
  <si>
    <t>キャンプ
ファイヤー</t>
    <phoneticPr fontId="3"/>
  </si>
  <si>
    <t>キャンドルの
つどい</t>
    <phoneticPr fontId="3"/>
  </si>
  <si>
    <t>点検</t>
    <rPh sb="0" eb="2">
      <t>テンケン</t>
    </rPh>
    <phoneticPr fontId="3"/>
  </si>
  <si>
    <t>振り返り</t>
    <rPh sb="0" eb="1">
      <t>フ</t>
    </rPh>
    <rPh sb="2" eb="3">
      <t>カエ</t>
    </rPh>
    <phoneticPr fontId="3"/>
  </si>
  <si>
    <t>野外炊飯
（8人×8G，9人×2G）</t>
    <rPh sb="0" eb="2">
      <t>ヤガイ</t>
    </rPh>
    <rPh sb="2" eb="4">
      <t>スイハン</t>
    </rPh>
    <rPh sb="7" eb="8">
      <t>ニン</t>
    </rPh>
    <rPh sb="13" eb="14">
      <t>ニン</t>
    </rPh>
    <phoneticPr fontId="3"/>
  </si>
  <si>
    <t>宿泊室</t>
    <phoneticPr fontId="3"/>
  </si>
  <si>
    <t>福岡県立社会教育総合センター</t>
    <phoneticPr fontId="3"/>
  </si>
  <si>
    <r>
      <t>退所点検</t>
    </r>
    <r>
      <rPr>
        <sz val="8"/>
        <rFont val="ＭＳ Ｐ明朝"/>
        <family val="1"/>
        <charset val="128"/>
      </rPr>
      <t>(退所日 8：30～)</t>
    </r>
    <rPh sb="0" eb="2">
      <t>タイショ</t>
    </rPh>
    <rPh sb="2" eb="4">
      <t>テンケン</t>
    </rPh>
    <phoneticPr fontId="3"/>
  </si>
  <si>
    <r>
      <t>つどい</t>
    </r>
    <r>
      <rPr>
        <sz val="8"/>
        <rFont val="ＭＳ Ｐ明朝"/>
        <family val="1"/>
        <charset val="128"/>
      </rPr>
      <t>(7：15～)</t>
    </r>
    <phoneticPr fontId="3"/>
  </si>
  <si>
    <t>2021.4. 1 改訂</t>
    <phoneticPr fontId="3"/>
  </si>
  <si>
    <t>からあげ</t>
  </si>
  <si>
    <t>からあげ</t>
    <phoneticPr fontId="3"/>
  </si>
  <si>
    <t>チキンカツ</t>
    <phoneticPr fontId="3"/>
  </si>
  <si>
    <t>豚カツ</t>
    <rPh sb="0" eb="1">
      <t>ブタ</t>
    </rPh>
    <phoneticPr fontId="3"/>
  </si>
  <si>
    <t>ハンバーグ</t>
    <phoneticPr fontId="3"/>
  </si>
  <si>
    <t>照り焼きチキン</t>
    <rPh sb="0" eb="1">
      <t>テ</t>
    </rPh>
    <rPh sb="2" eb="3">
      <t>ヤ</t>
    </rPh>
    <phoneticPr fontId="3"/>
  </si>
  <si>
    <t>豚汁</t>
    <rPh sb="0" eb="1">
      <t>ブタ</t>
    </rPh>
    <rPh sb="1" eb="2">
      <t>ジル</t>
    </rPh>
    <phoneticPr fontId="3"/>
  </si>
  <si>
    <t>すき焼き</t>
    <rPh sb="2" eb="3">
      <t>ヤ</t>
    </rPh>
    <phoneticPr fontId="3"/>
  </si>
  <si>
    <t>シチュー</t>
    <phoneticPr fontId="3"/>
  </si>
  <si>
    <t>焼き肉</t>
    <rPh sb="0" eb="1">
      <t>ヤ</t>
    </rPh>
    <rPh sb="2" eb="3">
      <t>ニク</t>
    </rPh>
    <phoneticPr fontId="3"/>
  </si>
  <si>
    <r>
      <t>つどい</t>
    </r>
    <r>
      <rPr>
        <sz val="8"/>
        <rFont val="ＭＳ Ｐ明朝"/>
        <family val="1"/>
        <charset val="128"/>
      </rPr>
      <t>(17:15～)</t>
    </r>
    <phoneticPr fontId="3"/>
  </si>
  <si>
    <t>希望
入浴時間</t>
    <rPh sb="0" eb="2">
      <t>キボウ</t>
    </rPh>
    <rPh sb="3" eb="5">
      <t>ニュウヨク</t>
    </rPh>
    <rPh sb="5" eb="7">
      <t>ジカン</t>
    </rPh>
    <phoneticPr fontId="3"/>
  </si>
  <si>
    <t>：</t>
    <phoneticPr fontId="3"/>
  </si>
  <si>
    <t>スコアビンゴ
（10G）</t>
    <phoneticPr fontId="3"/>
  </si>
  <si>
    <t>裏山</t>
    <rPh sb="0" eb="2">
      <t>ウラヤマ</t>
    </rPh>
    <phoneticPr fontId="3"/>
  </si>
  <si>
    <t>マー雨イド
（10G）</t>
    <rPh sb="2" eb="3">
      <t>アメ</t>
    </rPh>
    <phoneticPr fontId="3"/>
  </si>
  <si>
    <t>あじさい炊飯場</t>
    <rPh sb="4" eb="6">
      <t>スイハン</t>
    </rPh>
    <rPh sb="6" eb="7">
      <t>ジョウ</t>
    </rPh>
    <phoneticPr fontId="3"/>
  </si>
  <si>
    <t>ナイトハイク</t>
    <phoneticPr fontId="3"/>
  </si>
  <si>
    <t>星座ビデオ</t>
    <rPh sb="0" eb="2">
      <t>セイザ</t>
    </rPh>
    <phoneticPr fontId="3"/>
  </si>
  <si>
    <t>大研修室</t>
    <rPh sb="0" eb="4">
      <t>ダイケンシュウシツ</t>
    </rPh>
    <phoneticPr fontId="3"/>
  </si>
  <si>
    <t>係会</t>
    <rPh sb="0" eb="1">
      <t>カカリ</t>
    </rPh>
    <rPh sb="1" eb="2">
      <t>カイ</t>
    </rPh>
    <phoneticPr fontId="3"/>
  </si>
  <si>
    <t>研修室</t>
    <rPh sb="0" eb="3">
      <t>ケンシュウシツ</t>
    </rPh>
    <phoneticPr fontId="3"/>
  </si>
  <si>
    <t>登山
１２：３０山頂受け取り</t>
    <rPh sb="0" eb="2">
      <t>トザン</t>
    </rPh>
    <rPh sb="8" eb="10">
      <t>サンチョウ</t>
    </rPh>
    <rPh sb="10" eb="11">
      <t>ウ</t>
    </rPh>
    <rPh sb="12" eb="13">
      <t>ト</t>
    </rPh>
    <phoneticPr fontId="3"/>
  </si>
  <si>
    <t>米の山</t>
    <rPh sb="0" eb="1">
      <t>コメ</t>
    </rPh>
    <rPh sb="2" eb="3">
      <t>ヤマ</t>
    </rPh>
    <phoneticPr fontId="3"/>
  </si>
  <si>
    <t>登山</t>
    <phoneticPr fontId="3"/>
  </si>
  <si>
    <t>休憩</t>
    <rPh sb="0" eb="2">
      <t>キュウケイ</t>
    </rPh>
    <phoneticPr fontId="3"/>
  </si>
  <si>
    <t>あじさい広場</t>
    <rPh sb="4" eb="6">
      <t>ヒロバ</t>
    </rPh>
    <phoneticPr fontId="3"/>
  </si>
  <si>
    <t>就寝準備</t>
    <phoneticPr fontId="3"/>
  </si>
  <si>
    <t>係会</t>
    <phoneticPr fontId="3"/>
  </si>
  <si>
    <t>体育館</t>
    <rPh sb="0" eb="3">
      <t>タイイクカン</t>
    </rPh>
    <phoneticPr fontId="3"/>
  </si>
  <si>
    <t>ボッチャ・仲間づくりプログラム</t>
    <rPh sb="5" eb="7">
      <t>ナカマ</t>
    </rPh>
    <phoneticPr fontId="3"/>
  </si>
  <si>
    <t>講堂・体育館</t>
    <rPh sb="0" eb="2">
      <t>コウドウ</t>
    </rPh>
    <rPh sb="3" eb="6">
      <t>タイイクカン</t>
    </rPh>
    <phoneticPr fontId="3"/>
  </si>
  <si>
    <t>勾玉づくり（７５個）</t>
    <rPh sb="0" eb="2">
      <t>マガタマ</t>
    </rPh>
    <rPh sb="8" eb="9">
      <t>コ</t>
    </rPh>
    <phoneticPr fontId="3"/>
  </si>
  <si>
    <t>実習室・美術室</t>
    <rPh sb="0" eb="2">
      <t>ジッシュウ</t>
    </rPh>
    <rPh sb="2" eb="3">
      <t>シツ</t>
    </rPh>
    <rPh sb="4" eb="6">
      <t>ビジュツ</t>
    </rPh>
    <rPh sb="6" eb="7">
      <t>シツ</t>
    </rPh>
    <phoneticPr fontId="3"/>
  </si>
  <si>
    <t>勾玉づくり</t>
    <rPh sb="0" eb="2">
      <t>マガタマ</t>
    </rPh>
    <phoneticPr fontId="3"/>
  </si>
  <si>
    <t>〇入所・退所式のあいさつ依頼。</t>
    <rPh sb="1" eb="3">
      <t>ニュウショ</t>
    </rPh>
    <rPh sb="4" eb="6">
      <t>タイショ</t>
    </rPh>
    <rPh sb="6" eb="7">
      <t>シキ</t>
    </rPh>
    <rPh sb="12" eb="14">
      <t>イライ</t>
    </rPh>
    <phoneticPr fontId="3"/>
  </si>
  <si>
    <t>○記入いただいた個人情報は、当機構の規程等に基づき適切に管理し、当施設の利用に関する事務にのみ使用し、法令等に定める場合を除いて第三者に開示することはありません。</t>
    <rPh sb="1" eb="3">
      <t>キニュウ</t>
    </rPh>
    <rPh sb="8" eb="10">
      <t>コジン</t>
    </rPh>
    <rPh sb="10" eb="12">
      <t>ジョウホウ</t>
    </rPh>
    <rPh sb="14" eb="15">
      <t>トウ</t>
    </rPh>
    <rPh sb="15" eb="17">
      <t>キコウ</t>
    </rPh>
    <rPh sb="18" eb="20">
      <t>キテイ</t>
    </rPh>
    <rPh sb="20" eb="21">
      <t>トウ</t>
    </rPh>
    <rPh sb="22" eb="23">
      <t>モト</t>
    </rPh>
    <rPh sb="25" eb="27">
      <t>テキセツ</t>
    </rPh>
    <rPh sb="28" eb="30">
      <t>カンリ</t>
    </rPh>
    <rPh sb="32" eb="33">
      <t>トウ</t>
    </rPh>
    <rPh sb="33" eb="35">
      <t>シセツ</t>
    </rPh>
    <rPh sb="36" eb="38">
      <t>リヨウ</t>
    </rPh>
    <rPh sb="39" eb="40">
      <t>カン</t>
    </rPh>
    <rPh sb="42" eb="44">
      <t>ジム</t>
    </rPh>
    <rPh sb="47" eb="49">
      <t>シヨウ</t>
    </rPh>
    <rPh sb="51" eb="54">
      <t>ホウレイトウ</t>
    </rPh>
    <rPh sb="55" eb="56">
      <t>サダ</t>
    </rPh>
    <rPh sb="58" eb="60">
      <t>バアイ</t>
    </rPh>
    <rPh sb="61" eb="62">
      <t>ノゾ</t>
    </rPh>
    <rPh sb="64" eb="65">
      <t>ダイ</t>
    </rPh>
    <rPh sb="65" eb="66">
      <t>３</t>
    </rPh>
    <rPh sb="66" eb="67">
      <t>モノ</t>
    </rPh>
    <rPh sb="68" eb="70">
      <t>カイジ</t>
    </rPh>
    <phoneticPr fontId="3"/>
  </si>
  <si>
    <t>成人</t>
    <rPh sb="0" eb="2">
      <t>セイジン</t>
    </rPh>
    <phoneticPr fontId="3"/>
  </si>
  <si>
    <t>※宿泊人数をご記入ください。</t>
    <rPh sb="1" eb="3">
      <t>シュクハク</t>
    </rPh>
    <rPh sb="3" eb="5">
      <t>ニンズウ</t>
    </rPh>
    <phoneticPr fontId="3"/>
  </si>
  <si>
    <t>貸出希望物品</t>
    <phoneticPr fontId="3"/>
  </si>
  <si>
    <t>貸出希望物品</t>
    <phoneticPr fontId="3"/>
  </si>
  <si>
    <t>貸出希望物品</t>
    <phoneticPr fontId="3"/>
  </si>
  <si>
    <t>プラボビー</t>
    <phoneticPr fontId="3"/>
  </si>
  <si>
    <t>実習室・美術室</t>
    <rPh sb="0" eb="2">
      <t>ジッシュウ</t>
    </rPh>
    <rPh sb="2" eb="3">
      <t>シツ</t>
    </rPh>
    <rPh sb="4" eb="6">
      <t>ビジュツ</t>
    </rPh>
    <rPh sb="6" eb="7">
      <t>シツ</t>
    </rPh>
    <phoneticPr fontId="3"/>
  </si>
  <si>
    <t>〇プラボビーの材料は持ち込み。</t>
    <rPh sb="7" eb="9">
      <t>ザイリョウ</t>
    </rPh>
    <rPh sb="10" eb="11">
      <t>モ</t>
    </rPh>
    <rPh sb="12" eb="13">
      <t>コ</t>
    </rPh>
    <phoneticPr fontId="3"/>
  </si>
  <si>
    <r>
      <t xml:space="preserve">貸出希望物品　
</t>
    </r>
    <r>
      <rPr>
        <sz val="10"/>
        <color rgb="FFFF0000"/>
        <rFont val="ＭＳ Ｐゴシック"/>
        <family val="3"/>
        <charset val="128"/>
        <scheme val="minor"/>
      </rPr>
      <t>荒天時：プロジェクター・電源ドラム×１</t>
    </r>
    <rPh sb="8" eb="10">
      <t>コウテン</t>
    </rPh>
    <rPh sb="10" eb="11">
      <t>ジ</t>
    </rPh>
    <phoneticPr fontId="3"/>
  </si>
  <si>
    <r>
      <t xml:space="preserve">貸出希望物品
</t>
    </r>
    <r>
      <rPr>
        <sz val="10"/>
        <color rgb="FFFF0000"/>
        <rFont val="ＭＳ Ｐゴシック"/>
        <family val="3"/>
        <charset val="128"/>
        <scheme val="minor"/>
      </rPr>
      <t>荒天時：ボッチャセット×４・トースター×２
火の長・女神の衣装セット
CDラジカセ×１・マイク×２</t>
    </r>
    <rPh sb="7" eb="9">
      <t>コウテン</t>
    </rPh>
    <rPh sb="9" eb="10">
      <t>ジ</t>
    </rPh>
    <phoneticPr fontId="3"/>
  </si>
  <si>
    <t>篠栗の家子どもクラブ</t>
    <rPh sb="3" eb="4">
      <t>イエ</t>
    </rPh>
    <rPh sb="4" eb="5">
      <t>コ</t>
    </rPh>
    <phoneticPr fontId="3"/>
  </si>
  <si>
    <t>篠栗　太郎</t>
    <rPh sb="3" eb="5">
      <t>タロウ</t>
    </rPh>
    <phoneticPr fontId="3"/>
  </si>
  <si>
    <t>篠栗　花子</t>
    <rPh sb="3" eb="5">
      <t>ハナコ</t>
    </rPh>
    <phoneticPr fontId="3"/>
  </si>
  <si>
    <t>ササグリノイエコドモクラブ</t>
  </si>
  <si>
    <t>ササグリ　タロウ</t>
  </si>
  <si>
    <t>ササグリ　ハナコ</t>
  </si>
  <si>
    <t>０９２－９４７－３５１１</t>
    <phoneticPr fontId="3"/>
  </si>
  <si>
    <t xml:space="preserve">〇係会の研修室は、２０人程度が入る研修室を４部屋希望。　　　　　　　  </t>
    <rPh sb="1" eb="2">
      <t>カカリ</t>
    </rPh>
    <rPh sb="2" eb="3">
      <t>カイ</t>
    </rPh>
    <rPh sb="4" eb="7">
      <t>ケンシュウシツ</t>
    </rPh>
    <rPh sb="11" eb="12">
      <t>ニン</t>
    </rPh>
    <rPh sb="12" eb="14">
      <t>テイド</t>
    </rPh>
    <rPh sb="15" eb="16">
      <t>ハイ</t>
    </rPh>
    <rPh sb="17" eb="20">
      <t>ケンシュウシツ</t>
    </rPh>
    <rPh sb="22" eb="24">
      <t>ヘヤ</t>
    </rPh>
    <rPh sb="24" eb="26">
      <t>キボウ</t>
    </rPh>
    <phoneticPr fontId="3"/>
  </si>
  <si>
    <t>０９２－９４７－８０２９</t>
    <phoneticPr fontId="3"/>
  </si>
  <si>
    <t>３３５０－２</t>
    <phoneticPr fontId="3"/>
  </si>
  <si>
    <t>４日目</t>
    <rPh sb="1" eb="3">
      <t>ニチメ</t>
    </rPh>
    <phoneticPr fontId="3"/>
  </si>
  <si>
    <t>５日目</t>
    <rPh sb="1" eb="3">
      <t>ニチメ</t>
    </rPh>
    <phoneticPr fontId="3"/>
  </si>
  <si>
    <t>６日目</t>
    <rPh sb="1" eb="3">
      <t>ニチメ</t>
    </rPh>
    <phoneticPr fontId="3"/>
  </si>
  <si>
    <t>７日目</t>
    <rPh sb="1" eb="3">
      <t>ニチメ</t>
    </rPh>
    <phoneticPr fontId="3"/>
  </si>
  <si>
    <t>利　用　申　込　書　(　2　枚　目　)</t>
    <rPh sb="0" eb="1">
      <t>リ</t>
    </rPh>
    <rPh sb="2" eb="3">
      <t>ヨウ</t>
    </rPh>
    <rPh sb="4" eb="5">
      <t>サル</t>
    </rPh>
    <rPh sb="6" eb="7">
      <t>コ</t>
    </rPh>
    <rPh sb="8" eb="9">
      <t>ショ</t>
    </rPh>
    <rPh sb="14" eb="15">
      <t>マイ</t>
    </rPh>
    <rPh sb="16" eb="17">
      <t>メ</t>
    </rPh>
    <phoneticPr fontId="3"/>
  </si>
  <si>
    <t>入・退所時刻</t>
    <rPh sb="0" eb="1">
      <t>ニュウ</t>
    </rPh>
    <rPh sb="2" eb="4">
      <t>タイショ</t>
    </rPh>
    <rPh sb="4" eb="6">
      <t>ジコク</t>
    </rPh>
    <phoneticPr fontId="3"/>
  </si>
  <si>
    <t>入所</t>
    <rPh sb="0" eb="2">
      <t>ニュウショ</t>
    </rPh>
    <phoneticPr fontId="3"/>
  </si>
  <si>
    <t>退所</t>
    <rPh sb="0" eb="2">
      <t>タイショ</t>
    </rPh>
    <phoneticPr fontId="3"/>
  </si>
  <si>
    <r>
      <t>※スタッフ記入</t>
    </r>
    <r>
      <rPr>
        <sz val="11"/>
        <rFont val="ＭＳ Ｐゴシック"/>
        <family val="3"/>
        <charset val="128"/>
      </rPr>
      <t>　　□減免　　　□食数・教材　　　□アレ（１）　　　□アレ（２）　</t>
    </r>
    <rPh sb="5" eb="7">
      <t>キニュウ</t>
    </rPh>
    <rPh sb="10" eb="12">
      <t>ゲンメン</t>
    </rPh>
    <rPh sb="16" eb="18">
      <t>ショクスウ</t>
    </rPh>
    <rPh sb="19" eb="21">
      <t>キョウザイ</t>
    </rPh>
    <phoneticPr fontId="3"/>
  </si>
  <si>
    <t>：</t>
    <phoneticPr fontId="3"/>
  </si>
  <si>
    <t>：</t>
    <phoneticPr fontId="3"/>
  </si>
  <si>
    <t>1人当たりの参加費
（※宿泊費・食費・交通費は除く）</t>
    <rPh sb="0" eb="2">
      <t>ヒトリ</t>
    </rPh>
    <rPh sb="2" eb="3">
      <t>ア</t>
    </rPh>
    <rPh sb="6" eb="9">
      <t>サンカヒ</t>
    </rPh>
    <rPh sb="12" eb="15">
      <t>シュクハクヒ</t>
    </rPh>
    <rPh sb="16" eb="18">
      <t>ショクヒ</t>
    </rPh>
    <rPh sb="19" eb="22">
      <t>コウツウヒ</t>
    </rPh>
    <rPh sb="23" eb="24">
      <t>ノゾ</t>
    </rPh>
    <phoneticPr fontId="3"/>
  </si>
  <si>
    <t>○ご記入いただいた個人情報は、当センターの規程等に基づき適切に管理し、当施設の利用に関する事務にのみ使用し、法令等に定める場合を除いて第三者に開示することはありません。</t>
    <rPh sb="2" eb="4">
      <t>キニュウ</t>
    </rPh>
    <rPh sb="9" eb="11">
      <t>コジン</t>
    </rPh>
    <rPh sb="11" eb="13">
      <t>ジョウホウ</t>
    </rPh>
    <rPh sb="15" eb="16">
      <t>トウ</t>
    </rPh>
    <rPh sb="21" eb="23">
      <t>キテイ</t>
    </rPh>
    <rPh sb="23" eb="24">
      <t>トウ</t>
    </rPh>
    <rPh sb="25" eb="26">
      <t>モト</t>
    </rPh>
    <rPh sb="28" eb="30">
      <t>テキセツ</t>
    </rPh>
    <rPh sb="31" eb="33">
      <t>カンリ</t>
    </rPh>
    <rPh sb="35" eb="36">
      <t>トウ</t>
    </rPh>
    <rPh sb="36" eb="38">
      <t>シセツ</t>
    </rPh>
    <rPh sb="39" eb="41">
      <t>リヨウ</t>
    </rPh>
    <rPh sb="42" eb="43">
      <t>カン</t>
    </rPh>
    <rPh sb="45" eb="47">
      <t>ジム</t>
    </rPh>
    <rPh sb="50" eb="52">
      <t>シヨウ</t>
    </rPh>
    <rPh sb="54" eb="57">
      <t>ホウレイトウ</t>
    </rPh>
    <rPh sb="58" eb="59">
      <t>サダ</t>
    </rPh>
    <rPh sb="61" eb="63">
      <t>バアイ</t>
    </rPh>
    <rPh sb="64" eb="65">
      <t>ノゾ</t>
    </rPh>
    <rPh sb="67" eb="68">
      <t>ダイ</t>
    </rPh>
    <rPh sb="68" eb="69">
      <t>３</t>
    </rPh>
    <rPh sb="69" eb="70">
      <t>モノ</t>
    </rPh>
    <rPh sb="71" eb="73">
      <t>カイジ</t>
    </rPh>
    <phoneticPr fontId="3"/>
  </si>
  <si>
    <t>利　用　申　込　書（活 動 計 画）</t>
    <rPh sb="0" eb="1">
      <t>リ</t>
    </rPh>
    <rPh sb="2" eb="3">
      <t>ヨウ</t>
    </rPh>
    <rPh sb="4" eb="5">
      <t>サル</t>
    </rPh>
    <rPh sb="6" eb="7">
      <t>コ</t>
    </rPh>
    <rPh sb="8" eb="9">
      <t>ショ</t>
    </rPh>
    <rPh sb="10" eb="11">
      <t>カツ</t>
    </rPh>
    <rPh sb="12" eb="13">
      <t>ドウ</t>
    </rPh>
    <rPh sb="14" eb="15">
      <t>ケイ</t>
    </rPh>
    <rPh sb="16" eb="17">
      <t>ガ</t>
    </rPh>
    <phoneticPr fontId="3"/>
  </si>
  <si>
    <t>希望
入浴時刻</t>
    <rPh sb="0" eb="2">
      <t>キボウ</t>
    </rPh>
    <rPh sb="3" eb="5">
      <t>ニュウヨク</t>
    </rPh>
    <rPh sb="5" eb="7">
      <t>ジコク</t>
    </rPh>
    <phoneticPr fontId="3"/>
  </si>
  <si>
    <t>○利用日の６週間前までに「利用申込書」「利用料金減免申請書」「食数・教材申し込み票」「食物アレルギー等調査票(様式１)」の４点を一緒に提出してください。</t>
    <rPh sb="1" eb="3">
      <t>リヨウ</t>
    </rPh>
    <rPh sb="3" eb="4">
      <t>ヒ</t>
    </rPh>
    <rPh sb="6" eb="8">
      <t>シュウカン</t>
    </rPh>
    <rPh sb="8" eb="9">
      <t>マエ</t>
    </rPh>
    <rPh sb="13" eb="15">
      <t>リヨウ</t>
    </rPh>
    <rPh sb="15" eb="17">
      <t>モウシコミ</t>
    </rPh>
    <rPh sb="17" eb="18">
      <t>ショ</t>
    </rPh>
    <rPh sb="20" eb="22">
      <t>リヨウ</t>
    </rPh>
    <rPh sb="22" eb="24">
      <t>リョウキン</t>
    </rPh>
    <rPh sb="24" eb="26">
      <t>ゲンメン</t>
    </rPh>
    <rPh sb="26" eb="29">
      <t>シンセイショ</t>
    </rPh>
    <rPh sb="31" eb="33">
      <t>ショクスウ</t>
    </rPh>
    <rPh sb="34" eb="36">
      <t>キョウザイ</t>
    </rPh>
    <rPh sb="36" eb="37">
      <t>モウ</t>
    </rPh>
    <rPh sb="38" eb="39">
      <t>コ</t>
    </rPh>
    <rPh sb="40" eb="41">
      <t>ヒョウ</t>
    </rPh>
    <rPh sb="43" eb="45">
      <t>ショクモツ</t>
    </rPh>
    <rPh sb="50" eb="51">
      <t>トウ</t>
    </rPh>
    <rPh sb="51" eb="54">
      <t>チョウサヒョウ</t>
    </rPh>
    <rPh sb="55" eb="57">
      <t>ヨウシキ</t>
    </rPh>
    <rPh sb="62" eb="63">
      <t>テン</t>
    </rPh>
    <rPh sb="64" eb="66">
      <t>イッショ</t>
    </rPh>
    <rPh sb="67" eb="69">
      <t>テイシュツ</t>
    </rPh>
    <phoneticPr fontId="3"/>
  </si>
  <si>
    <t>○利用日６週間前を過ぎて提出された場合、活動場所・活動時間等のご希望に添えかねる場合があります。</t>
    <rPh sb="9" eb="10">
      <t>ス</t>
    </rPh>
    <phoneticPr fontId="3"/>
  </si>
  <si>
    <t>入退所時刻</t>
    <rPh sb="0" eb="1">
      <t>ニュウ</t>
    </rPh>
    <rPh sb="1" eb="3">
      <t>タイショ</t>
    </rPh>
    <rPh sb="3" eb="5">
      <t>ジコク</t>
    </rPh>
    <phoneticPr fontId="3"/>
  </si>
  <si>
    <t>入所</t>
    <rPh sb="0" eb="2">
      <t>ニュウショ</t>
    </rPh>
    <phoneticPr fontId="3"/>
  </si>
  <si>
    <t>退所</t>
    <rPh sb="0" eb="2">
      <t>タイショ</t>
    </rPh>
    <phoneticPr fontId="3"/>
  </si>
  <si>
    <t>：</t>
    <phoneticPr fontId="3"/>
  </si>
  <si>
    <t>○利用日の６週間前までに「利用申込書」「利用料金減免申請書」「食数・教材申し込み票」「食物アレルギー等調査票(様式１)」の４点を一緒に提出してください。</t>
  </si>
  <si>
    <t>○利用日６週間前を過ぎて提出された場合、活動場所・活動時間等のご希望に添えかねる場合があります。</t>
  </si>
  <si>
    <t>●活動計画（スケジュール）には、活動や場所、実施時間等の希望をご記入くだ
　 さい。活動場所等が他の団体と重なった場合は調整となり、変更をお願いする
　 ことがあります。
●荒天時の計画や入浴開始時刻の希望も忘れずにご記入ください。
●利用・宿泊人数の変更については、利用日の１０日前まで変更可能です。
●つどい（朝・夕）は基本的に参加をお願いします。</t>
    <rPh sb="1" eb="3">
      <t>カツドウ</t>
    </rPh>
    <rPh sb="3" eb="5">
      <t>ケイカク</t>
    </rPh>
    <rPh sb="16" eb="18">
      <t>カツドウ</t>
    </rPh>
    <rPh sb="19" eb="21">
      <t>バショ</t>
    </rPh>
    <rPh sb="22" eb="24">
      <t>ジッシ</t>
    </rPh>
    <rPh sb="24" eb="26">
      <t>ジカン</t>
    </rPh>
    <rPh sb="26" eb="27">
      <t>トウ</t>
    </rPh>
    <rPh sb="28" eb="30">
      <t>キボウ</t>
    </rPh>
    <rPh sb="32" eb="34">
      <t>キニュウ</t>
    </rPh>
    <rPh sb="42" eb="44">
      <t>カツドウ</t>
    </rPh>
    <rPh sb="44" eb="46">
      <t>バショ</t>
    </rPh>
    <rPh sb="46" eb="47">
      <t>トウ</t>
    </rPh>
    <rPh sb="48" eb="49">
      <t>ホカ</t>
    </rPh>
    <rPh sb="50" eb="52">
      <t>ダンタイ</t>
    </rPh>
    <rPh sb="53" eb="54">
      <t>カサ</t>
    </rPh>
    <rPh sb="57" eb="59">
      <t>バアイ</t>
    </rPh>
    <rPh sb="60" eb="62">
      <t>チョウセイ</t>
    </rPh>
    <rPh sb="66" eb="68">
      <t>ヘンコウ</t>
    </rPh>
    <rPh sb="70" eb="71">
      <t>ネガ</t>
    </rPh>
    <rPh sb="87" eb="90">
      <t>コウテンジ</t>
    </rPh>
    <rPh sb="91" eb="93">
      <t>ケイカク</t>
    </rPh>
    <rPh sb="94" eb="96">
      <t>ニュウヨク</t>
    </rPh>
    <rPh sb="96" eb="98">
      <t>カイシ</t>
    </rPh>
    <rPh sb="98" eb="100">
      <t>ジコク</t>
    </rPh>
    <rPh sb="101" eb="103">
      <t>キボウ</t>
    </rPh>
    <rPh sb="104" eb="105">
      <t>ワス</t>
    </rPh>
    <rPh sb="109" eb="111">
      <t>キニュウ</t>
    </rPh>
    <rPh sb="118" eb="120">
      <t>リヨウ</t>
    </rPh>
    <rPh sb="121" eb="123">
      <t>シュクハク</t>
    </rPh>
    <rPh sb="123" eb="125">
      <t>ニンズウ</t>
    </rPh>
    <rPh sb="126" eb="128">
      <t>ヘンコウ</t>
    </rPh>
    <rPh sb="134" eb="137">
      <t>リヨウビ</t>
    </rPh>
    <rPh sb="140" eb="141">
      <t>ニチ</t>
    </rPh>
    <rPh sb="141" eb="142">
      <t>マエ</t>
    </rPh>
    <rPh sb="144" eb="146">
      <t>ヘンコウ</t>
    </rPh>
    <rPh sb="146" eb="148">
      <t>カノウ</t>
    </rPh>
    <rPh sb="157" eb="158">
      <t>アサ</t>
    </rPh>
    <rPh sb="159" eb="160">
      <t>ユウ</t>
    </rPh>
    <rPh sb="162" eb="164">
      <t>キホン</t>
    </rPh>
    <rPh sb="164" eb="165">
      <t>テキ</t>
    </rPh>
    <rPh sb="166" eb="168">
      <t>サンカ</t>
    </rPh>
    <rPh sb="170" eb="171">
      <t>ネガ</t>
    </rPh>
    <phoneticPr fontId="3"/>
  </si>
  <si>
    <t>○送付・送信先　　〒８１１－２４０２　福岡県糟屋郡篠栗町大字金出３３５０－２　福岡県立社会教育総合センター 　（TEL　０９２－９４７－３５１１　　FAX　０９２－９４７－８０２９　　　Email　gakusapo@pref.fukuoka.lg.jp）</t>
    <rPh sb="4" eb="6">
      <t>ソウシン</t>
    </rPh>
    <rPh sb="22" eb="25">
      <t>カスヤグン</t>
    </rPh>
    <rPh sb="25" eb="27">
      <t>ササグリ</t>
    </rPh>
    <rPh sb="27" eb="28">
      <t>マチ</t>
    </rPh>
    <rPh sb="28" eb="30">
      <t>オオアザ</t>
    </rPh>
    <rPh sb="30" eb="32">
      <t>カナイデ</t>
    </rPh>
    <phoneticPr fontId="3"/>
  </si>
  <si>
    <t>2023.3.25 改訂</t>
    <phoneticPr fontId="3"/>
  </si>
  <si>
    <t>福岡県</t>
    <rPh sb="0" eb="3">
      <t>フクオカケン</t>
    </rPh>
    <phoneticPr fontId="3"/>
  </si>
  <si>
    <t>糟屋郡</t>
    <rPh sb="0" eb="3">
      <t>カスヤグン</t>
    </rPh>
    <phoneticPr fontId="3"/>
  </si>
  <si>
    <t>篠栗町　大字金出</t>
    <rPh sb="0" eb="3">
      <t>ササグリマチ</t>
    </rPh>
    <rPh sb="4" eb="6">
      <t>オオアザ</t>
    </rPh>
    <rPh sb="6" eb="8">
      <t>カナイデ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</si>
</sst>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;0;"/>
    <numFmt numFmtId="178" formatCode="[=1]&quot;元&quot;;General"/>
    <numFmt numFmtId="179" formatCode="[&lt;=999]000;[&lt;=9999]000\-00;000\-0000"/>
  </numFmts>
  <fonts count="5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0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7"/>
      <color rgb="FFFF0000"/>
      <name val="ＭＳ 明朝"/>
      <family val="1"/>
      <charset val="128"/>
    </font>
    <font>
      <sz val="10"/>
      <color rgb="FFFF0000"/>
      <name val="ＭＳ Ｐ明朝"/>
      <family val="1"/>
      <charset val="128"/>
    </font>
    <font>
      <sz val="6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sz val="9"/>
      <color rgb="FF000000"/>
      <name val="MS UI Gothic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0"/>
      <color rgb="FFFF0000"/>
      <name val="ＭＳ Ｐゴシック"/>
      <family val="2"/>
      <charset val="128"/>
    </font>
    <font>
      <sz val="10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7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color rgb="FFFF0000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0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8" borderId="90" applyNumberForma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2" fillId="3" borderId="91" applyNumberFormat="0" applyFont="0" applyAlignment="0" applyProtection="0">
      <alignment vertical="center"/>
    </xf>
    <xf numFmtId="0" fontId="23" fillId="0" borderId="92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93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4" applyNumberFormat="0" applyFill="0" applyAlignment="0" applyProtection="0">
      <alignment vertical="center"/>
    </xf>
    <xf numFmtId="0" fontId="28" fillId="0" borderId="95" applyNumberFormat="0" applyFill="0" applyAlignment="0" applyProtection="0">
      <alignment vertical="center"/>
    </xf>
    <xf numFmtId="0" fontId="29" fillId="0" borderId="9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7" applyNumberFormat="0" applyFill="0" applyAlignment="0" applyProtection="0">
      <alignment vertical="center"/>
    </xf>
    <xf numFmtId="0" fontId="31" fillId="31" borderId="98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2" borderId="93" applyNumberFormat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694">
    <xf numFmtId="0" fontId="0" fillId="0" borderId="0" xfId="0" applyAlignment="1"/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vertical="center" textRotation="255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vertical="center" textRotation="255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vertical="center" textRotation="255"/>
    </xf>
    <xf numFmtId="0" fontId="4" fillId="0" borderId="15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8" xfId="0" applyFont="1" applyBorder="1" applyAlignment="1">
      <alignment horizontal="center" vertical="center" textRotation="255"/>
    </xf>
    <xf numFmtId="0" fontId="6" fillId="0" borderId="1" xfId="0" applyFont="1" applyBorder="1" applyAlignment="1">
      <alignment vertical="center" textRotation="255"/>
    </xf>
    <xf numFmtId="0" fontId="6" fillId="0" borderId="0" xfId="0" applyFont="1" applyBorder="1" applyAlignment="1">
      <alignment vertical="center" textRotation="255"/>
    </xf>
    <xf numFmtId="0" fontId="6" fillId="0" borderId="3" xfId="0" applyFont="1" applyBorder="1" applyAlignment="1">
      <alignment vertical="center" textRotation="255"/>
    </xf>
    <xf numFmtId="0" fontId="6" fillId="0" borderId="3" xfId="0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4" fillId="0" borderId="10" xfId="0" applyFont="1" applyBorder="1" applyAlignment="1">
      <alignment vertical="center" textRotation="255"/>
    </xf>
    <xf numFmtId="0" fontId="4" fillId="0" borderId="1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0" xfId="0" applyFont="1" applyBorder="1" applyAlignment="1">
      <alignment vertical="top"/>
    </xf>
    <xf numFmtId="0" fontId="6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12" fillId="0" borderId="1" xfId="0" applyFont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4" fillId="0" borderId="10" xfId="0" applyFont="1" applyBorder="1" applyAlignment="1">
      <alignment vertical="center" wrapText="1"/>
    </xf>
    <xf numFmtId="0" fontId="6" fillId="0" borderId="6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9" fillId="0" borderId="8" xfId="0" applyFont="1" applyFill="1" applyBorder="1" applyAlignment="1">
      <alignment horizontal="center" vertical="center"/>
    </xf>
    <xf numFmtId="0" fontId="6" fillId="0" borderId="32" xfId="0" applyFont="1" applyBorder="1" applyAlignment="1">
      <alignment vertical="center"/>
    </xf>
    <xf numFmtId="0" fontId="6" fillId="0" borderId="32" xfId="0" applyFont="1" applyBorder="1" applyAlignment="1">
      <alignment vertical="top"/>
    </xf>
    <xf numFmtId="0" fontId="4" fillId="0" borderId="21" xfId="0" applyFont="1" applyBorder="1" applyAlignment="1">
      <alignment vertical="center"/>
    </xf>
    <xf numFmtId="0" fontId="6" fillId="0" borderId="21" xfId="0" applyFont="1" applyBorder="1" applyAlignment="1">
      <alignment vertical="center" wrapText="1"/>
    </xf>
    <xf numFmtId="0" fontId="5" fillId="0" borderId="0" xfId="0" applyFont="1" applyBorder="1" applyAlignment="1">
      <alignment vertical="top"/>
    </xf>
    <xf numFmtId="0" fontId="12" fillId="0" borderId="2" xfId="0" applyFont="1" applyBorder="1" applyAlignment="1">
      <alignment vertical="top" wrapText="1"/>
    </xf>
    <xf numFmtId="0" fontId="12" fillId="0" borderId="3" xfId="0" applyFont="1" applyBorder="1" applyAlignment="1">
      <alignment vertical="top" wrapText="1"/>
    </xf>
    <xf numFmtId="0" fontId="12" fillId="0" borderId="33" xfId="0" applyFont="1" applyBorder="1" applyAlignment="1">
      <alignment vertical="top" wrapText="1"/>
    </xf>
    <xf numFmtId="0" fontId="12" fillId="0" borderId="23" xfId="0" applyFont="1" applyBorder="1" applyAlignment="1">
      <alignment vertical="top" wrapText="1"/>
    </xf>
    <xf numFmtId="0" fontId="4" fillId="0" borderId="34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6" fillId="0" borderId="37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35" fillId="0" borderId="0" xfId="0" applyFont="1" applyBorder="1" applyAlignment="1">
      <alignment vertical="center"/>
    </xf>
    <xf numFmtId="0" fontId="35" fillId="0" borderId="7" xfId="0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43" xfId="0" applyFont="1" applyBorder="1" applyAlignment="1">
      <alignment vertical="center"/>
    </xf>
    <xf numFmtId="0" fontId="35" fillId="0" borderId="24" xfId="0" applyFont="1" applyBorder="1" applyAlignment="1">
      <alignment vertical="center"/>
    </xf>
    <xf numFmtId="0" fontId="35" fillId="0" borderId="25" xfId="0" applyFont="1" applyBorder="1" applyAlignment="1">
      <alignment vertical="center"/>
    </xf>
    <xf numFmtId="0" fontId="35" fillId="0" borderId="27" xfId="0" applyFont="1" applyBorder="1" applyAlignment="1">
      <alignment vertical="center"/>
    </xf>
    <xf numFmtId="0" fontId="35" fillId="0" borderId="4" xfId="0" applyFont="1" applyBorder="1" applyAlignment="1">
      <alignment vertical="center"/>
    </xf>
    <xf numFmtId="0" fontId="35" fillId="0" borderId="22" xfId="0" applyFont="1" applyBorder="1" applyAlignment="1">
      <alignment vertical="center"/>
    </xf>
    <xf numFmtId="0" fontId="35" fillId="0" borderId="23" xfId="0" applyFont="1" applyBorder="1" applyAlignment="1">
      <alignment vertical="center"/>
    </xf>
    <xf numFmtId="0" fontId="35" fillId="0" borderId="39" xfId="0" applyFont="1" applyBorder="1" applyAlignment="1">
      <alignment vertical="center"/>
    </xf>
    <xf numFmtId="0" fontId="35" fillId="0" borderId="44" xfId="0" applyFont="1" applyBorder="1" applyAlignment="1">
      <alignment vertical="center"/>
    </xf>
    <xf numFmtId="0" fontId="5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center"/>
    </xf>
    <xf numFmtId="0" fontId="15" fillId="0" borderId="0" xfId="0" applyFont="1" applyBorder="1" applyAlignment="1">
      <alignment vertical="center" wrapText="1"/>
    </xf>
    <xf numFmtId="0" fontId="12" fillId="0" borderId="45" xfId="0" applyFont="1" applyBorder="1" applyAlignment="1">
      <alignment vertical="top" wrapText="1"/>
    </xf>
    <xf numFmtId="0" fontId="12" fillId="0" borderId="8" xfId="0" applyFont="1" applyBorder="1" applyAlignment="1">
      <alignment vertical="top" wrapText="1"/>
    </xf>
    <xf numFmtId="0" fontId="4" fillId="0" borderId="46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35" fillId="0" borderId="47" xfId="0" applyFont="1" applyBorder="1" applyAlignment="1">
      <alignment vertical="center"/>
    </xf>
    <xf numFmtId="0" fontId="35" fillId="0" borderId="40" xfId="0" applyFont="1" applyBorder="1" applyAlignment="1">
      <alignment vertical="center"/>
    </xf>
    <xf numFmtId="0" fontId="35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2" fillId="0" borderId="0" xfId="0" applyFont="1" applyBorder="1" applyAlignment="1">
      <alignment vertical="top" wrapText="1"/>
    </xf>
    <xf numFmtId="0" fontId="4" fillId="0" borderId="0" xfId="0" applyFont="1" applyAlignment="1" applyProtection="1">
      <alignment vertical="center"/>
      <protection locked="0"/>
    </xf>
    <xf numFmtId="0" fontId="4" fillId="0" borderId="10" xfId="0" applyFont="1" applyBorder="1" applyAlignment="1" applyProtection="1">
      <alignment vertical="center" wrapText="1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4" fillId="0" borderId="10" xfId="0" applyFont="1" applyBorder="1" applyAlignment="1" applyProtection="1">
      <alignment horizontal="right" vertical="center"/>
      <protection locked="0"/>
    </xf>
    <xf numFmtId="0" fontId="7" fillId="0" borderId="18" xfId="0" applyFont="1" applyBorder="1" applyAlignment="1" applyProtection="1">
      <alignment vertical="center"/>
      <protection locked="0"/>
    </xf>
    <xf numFmtId="0" fontId="7" fillId="0" borderId="8" xfId="0" applyFont="1" applyBorder="1" applyAlignment="1" applyProtection="1">
      <alignment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6" fillId="0" borderId="8" xfId="0" applyFont="1" applyBorder="1" applyAlignment="1" applyProtection="1">
      <alignment vertical="center" wrapText="1"/>
      <protection locked="0"/>
    </xf>
    <xf numFmtId="0" fontId="6" fillId="0" borderId="18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6" fillId="0" borderId="19" xfId="0" applyFont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6" fillId="0" borderId="20" xfId="0" applyFont="1" applyBorder="1" applyAlignment="1" applyProtection="1">
      <alignment vertical="center"/>
      <protection locked="0"/>
    </xf>
    <xf numFmtId="0" fontId="6" fillId="0" borderId="21" xfId="0" applyFont="1" applyBorder="1" applyAlignment="1" applyProtection="1">
      <alignment vertical="center"/>
      <protection locked="0"/>
    </xf>
    <xf numFmtId="0" fontId="6" fillId="0" borderId="32" xfId="0" applyFont="1" applyBorder="1" applyAlignment="1" applyProtection="1">
      <alignment vertical="center"/>
      <protection locked="0"/>
    </xf>
    <xf numFmtId="0" fontId="6" fillId="0" borderId="32" xfId="0" applyFont="1" applyBorder="1" applyAlignment="1" applyProtection="1">
      <alignment vertical="top"/>
      <protection locked="0"/>
    </xf>
    <xf numFmtId="0" fontId="6" fillId="0" borderId="31" xfId="0" applyFont="1" applyBorder="1" applyAlignment="1" applyProtection="1">
      <alignment vertical="center"/>
      <protection locked="0"/>
    </xf>
    <xf numFmtId="0" fontId="4" fillId="0" borderId="21" xfId="0" applyFont="1" applyBorder="1" applyAlignment="1" applyProtection="1">
      <alignment vertical="center"/>
      <protection locked="0"/>
    </xf>
    <xf numFmtId="0" fontId="6" fillId="0" borderId="21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vertical="top"/>
      <protection locked="0"/>
    </xf>
    <xf numFmtId="0" fontId="5" fillId="0" borderId="1" xfId="0" applyFont="1" applyBorder="1" applyAlignment="1" applyProtection="1">
      <alignment vertical="top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12" fillId="0" borderId="45" xfId="0" applyFont="1" applyBorder="1" applyAlignment="1" applyProtection="1">
      <alignment vertical="top" wrapText="1"/>
      <protection locked="0"/>
    </xf>
    <xf numFmtId="0" fontId="12" fillId="0" borderId="8" xfId="0" applyFont="1" applyBorder="1" applyAlignment="1" applyProtection="1">
      <alignment vertical="top" wrapText="1"/>
      <protection locked="0"/>
    </xf>
    <xf numFmtId="0" fontId="4" fillId="0" borderId="46" xfId="0" applyFont="1" applyBorder="1" applyAlignment="1" applyProtection="1">
      <alignment vertical="center"/>
      <protection locked="0"/>
    </xf>
    <xf numFmtId="0" fontId="4" fillId="0" borderId="47" xfId="0" applyFont="1" applyBorder="1" applyAlignment="1" applyProtection="1">
      <alignment vertical="center"/>
      <protection locked="0"/>
    </xf>
    <xf numFmtId="0" fontId="12" fillId="0" borderId="33" xfId="0" applyFont="1" applyBorder="1" applyAlignment="1" applyProtection="1">
      <alignment vertical="top" wrapText="1"/>
      <protection locked="0"/>
    </xf>
    <xf numFmtId="0" fontId="12" fillId="0" borderId="23" xfId="0" applyFont="1" applyBorder="1" applyAlignment="1" applyProtection="1">
      <alignment vertical="top" wrapText="1"/>
      <protection locked="0"/>
    </xf>
    <xf numFmtId="0" fontId="12" fillId="0" borderId="1" xfId="0" applyFont="1" applyBorder="1" applyAlignment="1" applyProtection="1">
      <alignment vertical="top" wrapText="1"/>
      <protection locked="0"/>
    </xf>
    <xf numFmtId="0" fontId="12" fillId="0" borderId="0" xfId="0" applyFont="1" applyBorder="1" applyAlignment="1" applyProtection="1">
      <alignment vertical="top" wrapText="1"/>
      <protection locked="0"/>
    </xf>
    <xf numFmtId="0" fontId="4" fillId="0" borderId="23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 textRotation="255"/>
      <protection locked="0"/>
    </xf>
    <xf numFmtId="0" fontId="6" fillId="0" borderId="6" xfId="0" applyFont="1" applyBorder="1" applyAlignment="1" applyProtection="1">
      <alignment horizontal="right" vertical="center"/>
      <protection locked="0"/>
    </xf>
    <xf numFmtId="0" fontId="12" fillId="0" borderId="2" xfId="0" applyFont="1" applyBorder="1" applyAlignment="1" applyProtection="1">
      <alignment vertical="top" wrapText="1"/>
      <protection locked="0"/>
    </xf>
    <xf numFmtId="0" fontId="12" fillId="0" borderId="3" xfId="0" applyFont="1" applyBorder="1" applyAlignment="1" applyProtection="1">
      <alignment vertical="top" wrapText="1"/>
      <protection locked="0"/>
    </xf>
    <xf numFmtId="0" fontId="17" fillId="0" borderId="1" xfId="0" applyFont="1" applyBorder="1" applyAlignment="1" applyProtection="1">
      <alignment vertical="center" wrapText="1"/>
      <protection locked="0"/>
    </xf>
    <xf numFmtId="0" fontId="4" fillId="0" borderId="25" xfId="0" applyFont="1" applyBorder="1" applyAlignment="1" applyProtection="1">
      <alignment vertical="center"/>
      <protection locked="0"/>
    </xf>
    <xf numFmtId="0" fontId="4" fillId="0" borderId="24" xfId="0" applyFont="1" applyBorder="1" applyAlignment="1" applyProtection="1">
      <alignment vertical="center"/>
      <protection locked="0"/>
    </xf>
    <xf numFmtId="0" fontId="4" fillId="0" borderId="26" xfId="0" applyFont="1" applyBorder="1" applyAlignment="1" applyProtection="1">
      <alignment vertical="center"/>
      <protection locked="0"/>
    </xf>
    <xf numFmtId="0" fontId="4" fillId="0" borderId="40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22" xfId="0" applyFont="1" applyBorder="1" applyAlignment="1" applyProtection="1">
      <alignment vertical="center"/>
      <protection locked="0"/>
    </xf>
    <xf numFmtId="0" fontId="4" fillId="0" borderId="39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 textRotation="255"/>
      <protection locked="0"/>
    </xf>
    <xf numFmtId="0" fontId="6" fillId="0" borderId="7" xfId="0" applyFont="1" applyBorder="1" applyAlignment="1" applyProtection="1">
      <alignment horizontal="right" vertical="center"/>
      <protection locked="0"/>
    </xf>
    <xf numFmtId="0" fontId="4" fillId="0" borderId="27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vertical="center" textRotation="255"/>
      <protection locked="0"/>
    </xf>
    <xf numFmtId="0" fontId="4" fillId="0" borderId="41" xfId="0" applyFont="1" applyBorder="1" applyAlignment="1" applyProtection="1">
      <alignment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vertical="center" textRotation="255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4" fillId="0" borderId="15" xfId="0" applyFont="1" applyBorder="1" applyAlignment="1" applyProtection="1">
      <alignment vertical="center"/>
      <protection locked="0"/>
    </xf>
    <xf numFmtId="0" fontId="4" fillId="0" borderId="42" xfId="0" applyFont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 textRotation="255"/>
      <protection locked="0"/>
    </xf>
    <xf numFmtId="0" fontId="4" fillId="0" borderId="28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 textRotation="255"/>
      <protection locked="0"/>
    </xf>
    <xf numFmtId="0" fontId="4" fillId="0" borderId="17" xfId="0" applyFont="1" applyBorder="1" applyAlignment="1" applyProtection="1">
      <alignment vertical="center"/>
      <protection locked="0"/>
    </xf>
    <xf numFmtId="0" fontId="4" fillId="0" borderId="10" xfId="0" applyFont="1" applyBorder="1" applyAlignment="1" applyProtection="1">
      <alignment vertical="center" textRotation="255"/>
      <protection locked="0"/>
    </xf>
    <xf numFmtId="0" fontId="6" fillId="0" borderId="8" xfId="0" applyFont="1" applyBorder="1" applyAlignment="1" applyProtection="1">
      <alignment horizontal="center" vertical="center" textRotation="255"/>
      <protection locked="0"/>
    </xf>
    <xf numFmtId="0" fontId="36" fillId="0" borderId="0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12" fillId="0" borderId="0" xfId="0" applyFont="1" applyBorder="1" applyAlignment="1">
      <alignment vertical="top"/>
    </xf>
    <xf numFmtId="0" fontId="17" fillId="0" borderId="1" xfId="0" applyFont="1" applyBorder="1" applyAlignment="1">
      <alignment vertical="center"/>
    </xf>
    <xf numFmtId="0" fontId="12" fillId="0" borderId="1" xfId="0" applyFont="1" applyBorder="1" applyAlignment="1">
      <alignment vertical="top"/>
    </xf>
    <xf numFmtId="0" fontId="6" fillId="0" borderId="0" xfId="0" applyFont="1" applyBorder="1" applyAlignment="1" applyProtection="1">
      <alignment horizontal="center" vertical="center"/>
      <protection locked="0"/>
    </xf>
    <xf numFmtId="0" fontId="35" fillId="0" borderId="4" xfId="0" applyFont="1" applyBorder="1" applyAlignment="1">
      <alignment horizontal="center" vertical="center" textRotation="255"/>
    </xf>
    <xf numFmtId="0" fontId="35" fillId="0" borderId="23" xfId="0" applyFont="1" applyBorder="1" applyAlignment="1">
      <alignment horizontal="center" vertical="center" textRotation="255"/>
    </xf>
    <xf numFmtId="0" fontId="35" fillId="0" borderId="38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 textRotation="255"/>
    </xf>
    <xf numFmtId="0" fontId="38" fillId="0" borderId="33" xfId="0" applyFont="1" applyBorder="1" applyAlignment="1">
      <alignment horizontal="center" vertical="center" textRotation="255"/>
    </xf>
    <xf numFmtId="0" fontId="38" fillId="0" borderId="8" xfId="0" applyFont="1" applyBorder="1" applyAlignment="1">
      <alignment horizontal="center" vertical="center" textRotation="255"/>
    </xf>
    <xf numFmtId="0" fontId="38" fillId="0" borderId="23" xfId="0" applyFont="1" applyBorder="1" applyAlignment="1">
      <alignment horizontal="center" vertical="center" textRotation="255"/>
    </xf>
    <xf numFmtId="0" fontId="38" fillId="0" borderId="38" xfId="0" applyFont="1" applyBorder="1" applyAlignment="1">
      <alignment horizontal="center" vertical="center" textRotation="255"/>
    </xf>
    <xf numFmtId="0" fontId="4" fillId="0" borderId="28" xfId="0" applyFont="1" applyBorder="1" applyAlignment="1">
      <alignment horizontal="center" vertical="center"/>
    </xf>
    <xf numFmtId="0" fontId="38" fillId="0" borderId="45" xfId="0" applyFont="1" applyBorder="1" applyAlignment="1">
      <alignment horizontal="center" vertical="center" textRotation="255"/>
    </xf>
    <xf numFmtId="0" fontId="4" fillId="0" borderId="4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8" fillId="0" borderId="4" xfId="0" applyFont="1" applyBorder="1" applyAlignment="1">
      <alignment horizontal="center" vertical="center" textRotation="255" wrapText="1"/>
    </xf>
    <xf numFmtId="0" fontId="3" fillId="0" borderId="4" xfId="0" applyFont="1" applyBorder="1" applyAlignment="1">
      <alignment horizontal="center" vertical="center" textRotation="255" wrapText="1"/>
    </xf>
    <xf numFmtId="0" fontId="3" fillId="0" borderId="0" xfId="0" applyFont="1" applyBorder="1" applyAlignment="1">
      <alignment horizontal="center" vertical="center" textRotation="255" wrapText="1"/>
    </xf>
    <xf numFmtId="0" fontId="39" fillId="0" borderId="25" xfId="0" applyFont="1" applyBorder="1" applyAlignment="1">
      <alignment horizontal="center" vertical="center" shrinkToFit="1"/>
    </xf>
    <xf numFmtId="0" fontId="38" fillId="0" borderId="4" xfId="0" applyFont="1" applyBorder="1" applyAlignment="1">
      <alignment horizontal="center" vertical="center" textRotation="255"/>
    </xf>
    <xf numFmtId="0" fontId="4" fillId="0" borderId="2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7" fillId="0" borderId="0" xfId="0" applyFont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vertical="center" wrapText="1"/>
      <protection locked="0"/>
    </xf>
    <xf numFmtId="0" fontId="13" fillId="0" borderId="5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100" xfId="0" applyFont="1" applyBorder="1" applyAlignment="1" applyProtection="1">
      <alignment vertical="center"/>
      <protection locked="0"/>
    </xf>
    <xf numFmtId="0" fontId="11" fillId="0" borderId="0" xfId="0" applyFont="1" applyBorder="1" applyAlignment="1">
      <alignment vertical="center"/>
    </xf>
    <xf numFmtId="0" fontId="48" fillId="0" borderId="0" xfId="0" applyFont="1" applyBorder="1" applyAlignment="1">
      <alignment vertical="center"/>
    </xf>
    <xf numFmtId="0" fontId="49" fillId="0" borderId="0" xfId="0" applyFont="1" applyBorder="1" applyAlignment="1">
      <alignment vertical="center"/>
    </xf>
    <xf numFmtId="0" fontId="4" fillId="0" borderId="100" xfId="0" applyFont="1" applyBorder="1" applyAlignment="1">
      <alignment horizontal="center" vertical="center"/>
    </xf>
    <xf numFmtId="0" fontId="51" fillId="0" borderId="100" xfId="0" applyFont="1" applyBorder="1" applyAlignment="1">
      <alignment vertical="center"/>
    </xf>
    <xf numFmtId="0" fontId="52" fillId="0" borderId="0" xfId="0" applyFont="1" applyBorder="1" applyAlignment="1" applyProtection="1">
      <alignment vertical="center"/>
      <protection locked="0"/>
    </xf>
    <xf numFmtId="0" fontId="52" fillId="0" borderId="0" xfId="0" applyFont="1" applyBorder="1" applyAlignment="1">
      <alignment vertical="center"/>
    </xf>
    <xf numFmtId="0" fontId="4" fillId="0" borderId="102" xfId="0" applyFont="1" applyBorder="1" applyAlignment="1" applyProtection="1">
      <alignment horizontal="left" vertical="center"/>
      <protection locked="0"/>
    </xf>
    <xf numFmtId="0" fontId="4" fillId="0" borderId="103" xfId="0" applyFont="1" applyBorder="1" applyAlignment="1" applyProtection="1">
      <alignment horizontal="left" vertical="center"/>
      <protection locked="0"/>
    </xf>
    <xf numFmtId="0" fontId="4" fillId="0" borderId="104" xfId="0" applyFont="1" applyBorder="1" applyAlignment="1" applyProtection="1">
      <alignment horizontal="left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47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57" xfId="0" applyFont="1" applyBorder="1" applyAlignment="1">
      <alignment horizontal="left" vertical="center" wrapText="1"/>
    </xf>
    <xf numFmtId="0" fontId="6" fillId="0" borderId="63" xfId="0" applyFont="1" applyBorder="1" applyAlignment="1" applyProtection="1">
      <alignment horizontal="center" vertical="center"/>
      <protection locked="0"/>
    </xf>
    <xf numFmtId="0" fontId="6" fillId="0" borderId="76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center" wrapText="1" shrinkToFit="1"/>
      <protection locked="0"/>
    </xf>
    <xf numFmtId="0" fontId="4" fillId="0" borderId="0" xfId="0" applyFont="1" applyBorder="1" applyAlignment="1" applyProtection="1">
      <alignment horizontal="left" vertical="center" shrinkToFit="1"/>
      <protection locked="0"/>
    </xf>
    <xf numFmtId="0" fontId="4" fillId="0" borderId="9" xfId="0" applyFont="1" applyBorder="1" applyAlignment="1" applyProtection="1">
      <alignment horizontal="left" vertical="center" shrinkToFit="1"/>
      <protection locked="0"/>
    </xf>
    <xf numFmtId="0" fontId="14" fillId="0" borderId="58" xfId="0" applyFont="1" applyBorder="1" applyAlignment="1" applyProtection="1">
      <alignment horizontal="center" vertical="center" wrapText="1"/>
      <protection locked="0"/>
    </xf>
    <xf numFmtId="0" fontId="14" fillId="0" borderId="59" xfId="0" applyFont="1" applyBorder="1" applyAlignment="1" applyProtection="1">
      <alignment horizontal="center" vertical="center"/>
      <protection locked="0"/>
    </xf>
    <xf numFmtId="0" fontId="14" fillId="0" borderId="60" xfId="0" applyFont="1" applyBorder="1" applyAlignment="1" applyProtection="1">
      <alignment horizontal="center" vertical="center"/>
      <protection locked="0"/>
    </xf>
    <xf numFmtId="0" fontId="7" fillId="0" borderId="66" xfId="0" applyFont="1" applyBorder="1" applyAlignment="1" applyProtection="1">
      <alignment horizontal="center" vertical="center"/>
      <protection locked="0"/>
    </xf>
    <xf numFmtId="0" fontId="7" fillId="0" borderId="67" xfId="0" applyFont="1" applyBorder="1" applyAlignment="1" applyProtection="1">
      <alignment horizontal="center" vertical="center"/>
      <protection locked="0"/>
    </xf>
    <xf numFmtId="0" fontId="7" fillId="0" borderId="77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 wrapText="1" shrinkToFit="1"/>
      <protection locked="0"/>
    </xf>
    <xf numFmtId="0" fontId="4" fillId="0" borderId="9" xfId="0" applyFont="1" applyBorder="1" applyAlignment="1" applyProtection="1">
      <alignment horizontal="center" vertical="center" wrapText="1" shrinkToFit="1"/>
      <protection locked="0"/>
    </xf>
    <xf numFmtId="0" fontId="4" fillId="0" borderId="5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 textRotation="255"/>
      <protection locked="0"/>
    </xf>
    <xf numFmtId="0" fontId="6" fillId="0" borderId="22" xfId="0" applyFont="1" applyBorder="1" applyAlignment="1" applyProtection="1">
      <alignment horizontal="center" vertical="center" textRotation="255"/>
      <protection locked="0"/>
    </xf>
    <xf numFmtId="0" fontId="6" fillId="0" borderId="0" xfId="0" applyFont="1" applyBorder="1" applyAlignment="1" applyProtection="1">
      <alignment horizontal="center" vertical="center" textRotation="255"/>
      <protection locked="0"/>
    </xf>
    <xf numFmtId="0" fontId="6" fillId="0" borderId="7" xfId="0" applyFont="1" applyBorder="1" applyAlignment="1" applyProtection="1">
      <alignment horizontal="center" vertical="center" textRotation="255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 textRotation="255"/>
      <protection locked="0"/>
    </xf>
    <xf numFmtId="0" fontId="6" fillId="0" borderId="46" xfId="0" applyFont="1" applyBorder="1" applyAlignment="1" applyProtection="1">
      <alignment horizontal="center" vertical="center" textRotation="255"/>
      <protection locked="0"/>
    </xf>
    <xf numFmtId="0" fontId="4" fillId="0" borderId="99" xfId="0" applyFont="1" applyBorder="1" applyAlignment="1" applyProtection="1">
      <alignment horizontal="center" vertical="center"/>
      <protection locked="0"/>
    </xf>
    <xf numFmtId="0" fontId="4" fillId="0" borderId="100" xfId="0" applyFont="1" applyBorder="1" applyAlignment="1" applyProtection="1">
      <alignment horizontal="center" vertical="center"/>
      <protection locked="0"/>
    </xf>
    <xf numFmtId="0" fontId="4" fillId="0" borderId="101" xfId="0" applyFont="1" applyBorder="1" applyAlignment="1" applyProtection="1">
      <alignment horizontal="center" vertical="center"/>
      <protection locked="0"/>
    </xf>
    <xf numFmtId="0" fontId="4" fillId="0" borderId="81" xfId="0" applyFont="1" applyBorder="1" applyAlignment="1" applyProtection="1">
      <alignment horizontal="center" vertical="center"/>
    </xf>
    <xf numFmtId="0" fontId="4" fillId="0" borderId="82" xfId="0" applyFont="1" applyBorder="1" applyAlignment="1" applyProtection="1">
      <alignment horizontal="center" vertical="center"/>
    </xf>
    <xf numFmtId="0" fontId="4" fillId="0" borderId="83" xfId="0" applyFont="1" applyBorder="1" applyAlignment="1" applyProtection="1">
      <alignment horizontal="center" vertical="center"/>
    </xf>
    <xf numFmtId="0" fontId="6" fillId="0" borderId="69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0" borderId="70" xfId="0" applyFont="1" applyBorder="1" applyAlignment="1" applyProtection="1">
      <alignment horizontal="center" vertical="center"/>
      <protection locked="0"/>
    </xf>
    <xf numFmtId="179" fontId="1" fillId="0" borderId="0" xfId="43" applyNumberFormat="1" applyBorder="1" applyAlignment="1" applyProtection="1">
      <alignment horizontal="center" vertical="center"/>
      <protection locked="0"/>
    </xf>
    <xf numFmtId="0" fontId="4" fillId="0" borderId="0" xfId="0" applyNumberFormat="1" applyFont="1" applyBorder="1" applyAlignment="1" applyProtection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35" fillId="0" borderId="71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47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57" xfId="0" applyBorder="1" applyAlignment="1">
      <alignment horizontal="left" vertical="top"/>
    </xf>
    <xf numFmtId="0" fontId="6" fillId="0" borderId="38" xfId="0" applyFont="1" applyBorder="1" applyAlignment="1" applyProtection="1">
      <alignment horizontal="center" vertical="center" textRotation="255"/>
      <protection locked="0"/>
    </xf>
    <xf numFmtId="0" fontId="6" fillId="0" borderId="1" xfId="0" applyFont="1" applyBorder="1" applyAlignment="1" applyProtection="1">
      <alignment horizontal="center" vertical="center" textRotation="255"/>
      <protection locked="0"/>
    </xf>
    <xf numFmtId="0" fontId="6" fillId="0" borderId="53" xfId="0" applyFont="1" applyBorder="1" applyAlignment="1" applyProtection="1">
      <alignment horizontal="center" vertical="center"/>
      <protection locked="0"/>
    </xf>
    <xf numFmtId="0" fontId="6" fillId="0" borderId="54" xfId="0" applyFont="1" applyBorder="1" applyAlignment="1" applyProtection="1">
      <alignment horizontal="center" vertical="center"/>
      <protection locked="0"/>
    </xf>
    <xf numFmtId="0" fontId="6" fillId="0" borderId="45" xfId="0" applyFont="1" applyBorder="1" applyAlignment="1" applyProtection="1">
      <alignment horizontal="center" vertical="center" textRotation="255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57" xfId="0" applyFont="1" applyBorder="1" applyAlignment="1" applyProtection="1">
      <alignment horizontal="center" vertical="center" shrinkToFit="1"/>
      <protection locked="0"/>
    </xf>
    <xf numFmtId="0" fontId="6" fillId="0" borderId="38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87" xfId="0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6" fillId="0" borderId="74" xfId="0" applyFont="1" applyBorder="1" applyAlignment="1" applyProtection="1">
      <alignment horizontal="center" vertical="center" shrinkToFit="1"/>
      <protection locked="0"/>
    </xf>
    <xf numFmtId="177" fontId="4" fillId="0" borderId="5" xfId="0" applyNumberFormat="1" applyFont="1" applyBorder="1" applyAlignment="1" applyProtection="1">
      <alignment horizontal="center" vertical="center"/>
    </xf>
    <xf numFmtId="177" fontId="4" fillId="0" borderId="0" xfId="0" applyNumberFormat="1" applyFont="1" applyBorder="1" applyAlignment="1" applyProtection="1">
      <alignment horizontal="center" vertical="center"/>
    </xf>
    <xf numFmtId="177" fontId="4" fillId="0" borderId="7" xfId="0" applyNumberFormat="1" applyFont="1" applyBorder="1" applyAlignment="1" applyProtection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8" xfId="0" applyFont="1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horizontal="center" vertical="center"/>
      <protection locked="0"/>
    </xf>
    <xf numFmtId="0" fontId="6" fillId="0" borderId="51" xfId="0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4" fillId="0" borderId="73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74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 textRotation="255"/>
      <protection locked="0"/>
    </xf>
    <xf numFmtId="0" fontId="6" fillId="0" borderId="17" xfId="0" applyFont="1" applyBorder="1" applyAlignment="1" applyProtection="1">
      <alignment horizontal="center" vertical="center" textRotation="255"/>
      <protection locked="0"/>
    </xf>
    <xf numFmtId="0" fontId="6" fillId="0" borderId="14" xfId="0" applyFont="1" applyBorder="1" applyAlignment="1" applyProtection="1">
      <alignment horizontal="center" vertical="center" textRotation="255"/>
      <protection locked="0"/>
    </xf>
    <xf numFmtId="0" fontId="6" fillId="0" borderId="58" xfId="0" applyFont="1" applyBorder="1" applyAlignment="1" applyProtection="1">
      <alignment horizontal="center" vertical="center"/>
      <protection locked="0"/>
    </xf>
    <xf numFmtId="0" fontId="6" fillId="0" borderId="80" xfId="0" applyFont="1" applyBorder="1" applyAlignment="1" applyProtection="1">
      <alignment horizontal="center" vertical="center"/>
      <protection locked="0"/>
    </xf>
    <xf numFmtId="0" fontId="6" fillId="0" borderId="53" xfId="0" applyFont="1" applyBorder="1" applyAlignment="1" applyProtection="1">
      <alignment horizontal="center" vertical="center" wrapText="1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" fillId="0" borderId="58" xfId="0" applyFont="1" applyBorder="1" applyAlignment="1" applyProtection="1">
      <alignment horizontal="center" vertical="center"/>
      <protection locked="0"/>
    </xf>
    <xf numFmtId="0" fontId="4" fillId="0" borderId="59" xfId="0" applyFont="1" applyBorder="1" applyAlignment="1" applyProtection="1">
      <alignment horizontal="center" vertical="center"/>
      <protection locked="0"/>
    </xf>
    <xf numFmtId="0" fontId="4" fillId="0" borderId="86" xfId="0" applyFont="1" applyBorder="1" applyAlignment="1" applyProtection="1">
      <alignment horizontal="center" vertical="center"/>
      <protection locked="0"/>
    </xf>
    <xf numFmtId="0" fontId="4" fillId="0" borderId="75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9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57" xfId="0" applyFont="1" applyBorder="1" applyAlignment="1" applyProtection="1">
      <alignment horizontal="center" vertical="center"/>
    </xf>
    <xf numFmtId="0" fontId="4" fillId="0" borderId="65" xfId="0" applyFont="1" applyBorder="1" applyAlignment="1" applyProtection="1">
      <alignment horizontal="center" vertical="center"/>
      <protection locked="0"/>
    </xf>
    <xf numFmtId="0" fontId="6" fillId="0" borderId="43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78" xfId="0" applyFont="1" applyBorder="1" applyAlignment="1" applyProtection="1">
      <alignment horizontal="center" vertical="center"/>
      <protection locked="0"/>
    </xf>
    <xf numFmtId="176" fontId="4" fillId="0" borderId="51" xfId="0" applyNumberFormat="1" applyFont="1" applyBorder="1" applyAlignment="1" applyProtection="1">
      <alignment horizontal="center" vertical="center"/>
      <protection locked="0"/>
    </xf>
    <xf numFmtId="176" fontId="4" fillId="0" borderId="37" xfId="0" applyNumberFormat="1" applyFont="1" applyBorder="1" applyAlignment="1" applyProtection="1">
      <alignment horizontal="center" vertical="center"/>
      <protection locked="0"/>
    </xf>
    <xf numFmtId="176" fontId="4" fillId="0" borderId="71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left" vertical="center" shrinkToFit="1"/>
      <protection locked="0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4" fillId="0" borderId="71" xfId="0" applyFont="1" applyBorder="1" applyAlignment="1" applyProtection="1">
      <alignment horizontal="center" vertical="center" shrinkToFit="1"/>
      <protection locked="0"/>
    </xf>
    <xf numFmtId="0" fontId="6" fillId="0" borderId="62" xfId="0" applyFont="1" applyBorder="1" applyAlignment="1" applyProtection="1">
      <alignment horizontal="center" vertical="center"/>
      <protection locked="0"/>
    </xf>
    <xf numFmtId="0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3" xfId="0" applyNumberFormat="1" applyFont="1" applyBorder="1" applyAlignment="1" applyProtection="1">
      <alignment horizontal="center" vertical="center"/>
      <protection locked="0"/>
    </xf>
    <xf numFmtId="0" fontId="6" fillId="0" borderId="88" xfId="0" applyFont="1" applyBorder="1" applyAlignment="1" applyProtection="1">
      <alignment horizontal="center" vertical="center"/>
      <protection locked="0"/>
    </xf>
    <xf numFmtId="0" fontId="6" fillId="0" borderId="82" xfId="0" applyFont="1" applyBorder="1" applyAlignment="1" applyProtection="1">
      <alignment horizontal="center" vertical="center"/>
      <protection locked="0"/>
    </xf>
    <xf numFmtId="0" fontId="6" fillId="0" borderId="89" xfId="0" applyFont="1" applyBorder="1" applyAlignment="1" applyProtection="1">
      <alignment horizontal="center" vertical="center"/>
      <protection locked="0"/>
    </xf>
    <xf numFmtId="0" fontId="5" fillId="0" borderId="53" xfId="0" applyFont="1" applyBorder="1" applyAlignment="1" applyProtection="1">
      <alignment horizontal="center" vertical="center" wrapText="1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5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47" xfId="0" applyFont="1" applyBorder="1" applyAlignment="1" applyProtection="1">
      <alignment horizontal="left" vertical="center"/>
      <protection locked="0"/>
    </xf>
    <xf numFmtId="0" fontId="4" fillId="0" borderId="33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4" fillId="0" borderId="4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61" xfId="0" applyFont="1" applyBorder="1" applyAlignment="1" applyProtection="1">
      <alignment horizontal="center" vertical="center"/>
      <protection locked="0"/>
    </xf>
    <xf numFmtId="0" fontId="6" fillId="0" borderId="72" xfId="0" applyFont="1" applyBorder="1" applyAlignment="1" applyProtection="1">
      <alignment horizontal="center" vertical="center"/>
      <protection locked="0"/>
    </xf>
    <xf numFmtId="0" fontId="6" fillId="0" borderId="79" xfId="0" applyFont="1" applyBorder="1" applyAlignment="1" applyProtection="1">
      <alignment horizontal="center" vertical="center"/>
      <protection locked="0"/>
    </xf>
    <xf numFmtId="0" fontId="6" fillId="0" borderId="59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6" fillId="0" borderId="64" xfId="0" applyFont="1" applyBorder="1" applyAlignment="1" applyProtection="1">
      <alignment horizontal="center" vertical="center"/>
      <protection locked="0"/>
    </xf>
    <xf numFmtId="0" fontId="6" fillId="0" borderId="65" xfId="0" applyFont="1" applyBorder="1" applyAlignment="1" applyProtection="1">
      <alignment horizontal="center" vertical="center"/>
      <protection locked="0"/>
    </xf>
    <xf numFmtId="0" fontId="7" fillId="0" borderId="66" xfId="0" applyFont="1" applyFill="1" applyBorder="1" applyAlignment="1" applyProtection="1">
      <alignment horizontal="center" vertical="center"/>
      <protection locked="0"/>
    </xf>
    <xf numFmtId="0" fontId="7" fillId="0" borderId="67" xfId="0" applyFont="1" applyFill="1" applyBorder="1" applyAlignment="1" applyProtection="1">
      <alignment horizontal="center" vertical="center"/>
      <protection locked="0"/>
    </xf>
    <xf numFmtId="0" fontId="7" fillId="0" borderId="68" xfId="0" applyFont="1" applyFill="1" applyBorder="1" applyAlignment="1" applyProtection="1">
      <alignment horizontal="center" vertical="center"/>
      <protection locked="0"/>
    </xf>
    <xf numFmtId="0" fontId="6" fillId="0" borderId="43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0" fontId="6" fillId="0" borderId="26" xfId="0" applyFont="1" applyFill="1" applyBorder="1" applyAlignment="1" applyProtection="1">
      <alignment horizontal="center" vertical="center"/>
      <protection locked="0"/>
    </xf>
    <xf numFmtId="0" fontId="7" fillId="0" borderId="68" xfId="0" applyFont="1" applyBorder="1" applyAlignment="1" applyProtection="1">
      <alignment horizontal="center" vertical="center"/>
      <protection locked="0"/>
    </xf>
    <xf numFmtId="49" fontId="0" fillId="0" borderId="16" xfId="0" applyNumberFormat="1" applyFont="1" applyBorder="1" applyAlignment="1" applyProtection="1">
      <alignment horizontal="center" vertical="center" shrinkToFit="1"/>
      <protection locked="0"/>
    </xf>
    <xf numFmtId="49" fontId="0" fillId="0" borderId="3" xfId="0" applyNumberFormat="1" applyFont="1" applyBorder="1" applyAlignment="1" applyProtection="1">
      <alignment horizontal="center" vertical="center" shrinkToFit="1"/>
      <protection locked="0"/>
    </xf>
    <xf numFmtId="49" fontId="0" fillId="0" borderId="6" xfId="0" applyNumberFormat="1" applyFont="1" applyBorder="1" applyAlignment="1" applyProtection="1">
      <alignment horizontal="center" vertical="center" shrinkToFit="1"/>
      <protection locked="0"/>
    </xf>
    <xf numFmtId="0" fontId="4" fillId="0" borderId="65" xfId="0" applyFont="1" applyBorder="1" applyAlignment="1" applyProtection="1">
      <alignment horizontal="center" vertical="center"/>
    </xf>
    <xf numFmtId="0" fontId="4" fillId="0" borderId="62" xfId="0" applyFont="1" applyBorder="1" applyAlignment="1" applyProtection="1">
      <alignment horizontal="center" vertical="center"/>
    </xf>
    <xf numFmtId="0" fontId="15" fillId="0" borderId="16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178" fontId="4" fillId="0" borderId="65" xfId="0" applyNumberFormat="1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57" xfId="0" applyFont="1" applyBorder="1" applyAlignment="1" applyProtection="1">
      <alignment horizontal="left" vertical="center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84" xfId="0" applyFont="1" applyBorder="1" applyAlignment="1" applyProtection="1">
      <alignment horizontal="center" vertical="center"/>
      <protection locked="0"/>
    </xf>
    <xf numFmtId="0" fontId="4" fillId="0" borderId="82" xfId="0" applyFont="1" applyBorder="1" applyAlignment="1" applyProtection="1">
      <alignment horizontal="center" vertical="center"/>
      <protection locked="0"/>
    </xf>
    <xf numFmtId="0" fontId="4" fillId="0" borderId="83" xfId="0" applyFont="1" applyBorder="1" applyAlignment="1" applyProtection="1">
      <alignment horizontal="center" vertical="center"/>
      <protection locked="0"/>
    </xf>
    <xf numFmtId="0" fontId="4" fillId="0" borderId="85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47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57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0" xfId="0" applyFont="1" applyBorder="1" applyAlignment="1" applyProtection="1">
      <alignment horizontal="left" vertical="center" wrapText="1"/>
      <protection locked="0"/>
    </xf>
    <xf numFmtId="0" fontId="15" fillId="0" borderId="7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17" fillId="0" borderId="48" xfId="0" applyFont="1" applyBorder="1" applyAlignment="1" applyProtection="1">
      <alignment horizontal="center" vertical="center" wrapText="1"/>
      <protection locked="0"/>
    </xf>
    <xf numFmtId="0" fontId="17" fillId="0" borderId="49" xfId="0" applyFont="1" applyBorder="1" applyAlignment="1" applyProtection="1">
      <alignment horizontal="center" vertical="center" wrapText="1"/>
      <protection locked="0"/>
    </xf>
    <xf numFmtId="0" fontId="37" fillId="0" borderId="37" xfId="0" applyFont="1" applyBorder="1" applyAlignment="1">
      <alignment horizontal="center" vertical="center"/>
    </xf>
    <xf numFmtId="0" fontId="37" fillId="0" borderId="50" xfId="0" applyFont="1" applyBorder="1" applyAlignment="1">
      <alignment horizontal="center" vertical="center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7" fillId="0" borderId="51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6" fillId="0" borderId="99" xfId="0" applyFont="1" applyBorder="1" applyAlignment="1" applyProtection="1">
      <alignment horizontal="center" vertical="center"/>
      <protection locked="0"/>
    </xf>
    <xf numFmtId="0" fontId="6" fillId="0" borderId="100" xfId="0" applyFont="1" applyBorder="1" applyAlignment="1" applyProtection="1">
      <alignment horizontal="center" vertical="center"/>
      <protection locked="0"/>
    </xf>
    <xf numFmtId="0" fontId="6" fillId="0" borderId="101" xfId="0" applyFont="1" applyBorder="1" applyAlignment="1" applyProtection="1">
      <alignment horizontal="center" vertical="center"/>
      <protection locked="0"/>
    </xf>
    <xf numFmtId="20" fontId="46" fillId="0" borderId="1" xfId="0" applyNumberFormat="1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47" fillId="0" borderId="7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66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40" fillId="0" borderId="67" xfId="0" applyFont="1" applyBorder="1" applyAlignment="1">
      <alignment horizontal="center" vertical="center"/>
    </xf>
    <xf numFmtId="0" fontId="40" fillId="0" borderId="68" xfId="0" applyFont="1" applyBorder="1" applyAlignment="1">
      <alignment horizontal="center" vertical="center"/>
    </xf>
    <xf numFmtId="0" fontId="7" fillId="0" borderId="66" xfId="0" applyFont="1" applyFill="1" applyBorder="1" applyAlignment="1">
      <alignment horizontal="center" vertical="center"/>
    </xf>
    <xf numFmtId="0" fontId="7" fillId="0" borderId="67" xfId="0" applyFont="1" applyFill="1" applyBorder="1" applyAlignment="1">
      <alignment horizontal="center" vertical="center"/>
    </xf>
    <xf numFmtId="0" fontId="7" fillId="0" borderId="68" xfId="0" applyFont="1" applyFill="1" applyBorder="1" applyAlignment="1">
      <alignment horizontal="center" vertical="center"/>
    </xf>
    <xf numFmtId="0" fontId="40" fillId="0" borderId="66" xfId="0" applyFont="1" applyBorder="1" applyAlignment="1">
      <alignment horizontal="center" vertical="center"/>
    </xf>
    <xf numFmtId="0" fontId="40" fillId="0" borderId="77" xfId="0" applyFont="1" applyBorder="1" applyAlignment="1">
      <alignment horizontal="center" vertical="center"/>
    </xf>
    <xf numFmtId="0" fontId="35" fillId="0" borderId="28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5" fillId="0" borderId="27" xfId="0" applyFont="1" applyBorder="1" applyAlignment="1">
      <alignment horizontal="center" vertical="center"/>
    </xf>
    <xf numFmtId="0" fontId="35" fillId="0" borderId="45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/>
    </xf>
    <xf numFmtId="0" fontId="35" fillId="0" borderId="46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0" fontId="35" fillId="0" borderId="23" xfId="0" applyFont="1" applyBorder="1" applyAlignment="1">
      <alignment horizontal="center" vertical="center"/>
    </xf>
    <xf numFmtId="0" fontId="35" fillId="0" borderId="34" xfId="0" applyFont="1" applyBorder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 vertical="center"/>
    </xf>
    <xf numFmtId="0" fontId="35" fillId="0" borderId="38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5" fillId="0" borderId="22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 shrinkToFit="1"/>
    </xf>
    <xf numFmtId="0" fontId="35" fillId="0" borderId="0" xfId="0" applyFont="1" applyBorder="1" applyAlignment="1">
      <alignment horizontal="left" vertical="center" shrinkToFit="1"/>
    </xf>
    <xf numFmtId="0" fontId="35" fillId="0" borderId="9" xfId="0" applyFont="1" applyBorder="1" applyAlignment="1">
      <alignment horizontal="left" vertical="center" shrinkToFit="1"/>
    </xf>
    <xf numFmtId="0" fontId="6" fillId="0" borderId="53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35" fillId="0" borderId="56" xfId="0" applyFont="1" applyBorder="1" applyAlignment="1">
      <alignment horizontal="center" vertical="center"/>
    </xf>
    <xf numFmtId="0" fontId="35" fillId="0" borderId="5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37" fillId="0" borderId="43" xfId="0" applyFont="1" applyBorder="1" applyAlignment="1">
      <alignment horizontal="center" vertical="center"/>
    </xf>
    <xf numFmtId="0" fontId="37" fillId="0" borderId="78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37" fillId="0" borderId="62" xfId="0" applyFont="1" applyBorder="1" applyAlignment="1">
      <alignment horizontal="center" vertical="center"/>
    </xf>
    <xf numFmtId="0" fontId="37" fillId="0" borderId="63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 wrapText="1"/>
    </xf>
    <xf numFmtId="0" fontId="14" fillId="0" borderId="59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49" fontId="39" fillId="0" borderId="16" xfId="0" applyNumberFormat="1" applyFont="1" applyBorder="1" applyAlignment="1">
      <alignment horizontal="center" vertical="center" shrinkToFit="1"/>
    </xf>
    <xf numFmtId="49" fontId="39" fillId="0" borderId="3" xfId="0" applyNumberFormat="1" applyFont="1" applyBorder="1" applyAlignment="1">
      <alignment horizontal="center" vertical="center" shrinkToFit="1"/>
    </xf>
    <xf numFmtId="49" fontId="39" fillId="0" borderId="6" xfId="0" applyNumberFormat="1" applyFont="1" applyBorder="1" applyAlignment="1">
      <alignment horizontal="center" vertical="center" shrinkToFit="1"/>
    </xf>
    <xf numFmtId="0" fontId="9" fillId="0" borderId="2" xfId="0" applyNumberFormat="1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/>
    </xf>
    <xf numFmtId="176" fontId="35" fillId="0" borderId="51" xfId="0" applyNumberFormat="1" applyFont="1" applyBorder="1" applyAlignment="1">
      <alignment horizontal="center" vertical="center"/>
    </xf>
    <xf numFmtId="176" fontId="35" fillId="0" borderId="37" xfId="0" applyNumberFormat="1" applyFont="1" applyBorder="1" applyAlignment="1">
      <alignment horizontal="center" vertical="center"/>
    </xf>
    <xf numFmtId="176" fontId="35" fillId="0" borderId="7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179" fontId="42" fillId="0" borderId="0" xfId="43" applyNumberFormat="1" applyFont="1" applyAlignment="1">
      <alignment horizontal="center" vertical="center"/>
    </xf>
    <xf numFmtId="0" fontId="43" fillId="0" borderId="0" xfId="0" applyNumberFormat="1" applyFont="1" applyBorder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35" fillId="0" borderId="73" xfId="0" applyFont="1" applyBorder="1" applyAlignment="1">
      <alignment horizontal="left" vertical="center" shrinkToFit="1"/>
    </xf>
    <xf numFmtId="0" fontId="35" fillId="0" borderId="10" xfId="0" applyFont="1" applyBorder="1" applyAlignment="1">
      <alignment horizontal="left" vertical="center" shrinkToFit="1"/>
    </xf>
    <xf numFmtId="0" fontId="35" fillId="0" borderId="37" xfId="0" applyFont="1" applyBorder="1" applyAlignment="1">
      <alignment horizontal="left" vertical="center" shrinkToFit="1"/>
    </xf>
    <xf numFmtId="0" fontId="35" fillId="0" borderId="71" xfId="0" applyFont="1" applyBorder="1" applyAlignment="1">
      <alignment horizontal="left" vertical="center" shrinkToFit="1"/>
    </xf>
    <xf numFmtId="0" fontId="35" fillId="0" borderId="5" xfId="0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35" fillId="0" borderId="9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textRotation="255"/>
    </xf>
    <xf numFmtId="0" fontId="6" fillId="0" borderId="0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6" fillId="0" borderId="17" xfId="0" applyFont="1" applyBorder="1" applyAlignment="1">
      <alignment horizontal="center" vertical="center" textRotation="255"/>
    </xf>
    <xf numFmtId="0" fontId="6" fillId="0" borderId="14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35" fillId="0" borderId="58" xfId="0" applyFont="1" applyBorder="1" applyAlignment="1">
      <alignment horizontal="center" vertical="center"/>
    </xf>
    <xf numFmtId="0" fontId="35" fillId="0" borderId="59" xfId="0" applyFont="1" applyBorder="1" applyAlignment="1">
      <alignment horizontal="center" vertical="center"/>
    </xf>
    <xf numFmtId="0" fontId="35" fillId="0" borderId="8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5" fillId="0" borderId="74" xfId="0" applyFont="1" applyBorder="1" applyAlignment="1">
      <alignment horizontal="center" vertical="center"/>
    </xf>
    <xf numFmtId="0" fontId="35" fillId="0" borderId="73" xfId="0" applyFont="1" applyBorder="1" applyAlignment="1">
      <alignment horizontal="center" vertical="center"/>
    </xf>
    <xf numFmtId="0" fontId="35" fillId="0" borderId="44" xfId="0" applyFont="1" applyBorder="1" applyAlignment="1">
      <alignment horizontal="center" vertical="center"/>
    </xf>
    <xf numFmtId="0" fontId="35" fillId="0" borderId="81" xfId="0" applyFont="1" applyBorder="1" applyAlignment="1">
      <alignment horizontal="center" vertical="center"/>
    </xf>
    <xf numFmtId="0" fontId="35" fillId="0" borderId="82" xfId="0" applyFont="1" applyBorder="1" applyAlignment="1">
      <alignment horizontal="center" vertical="center"/>
    </xf>
    <xf numFmtId="0" fontId="35" fillId="0" borderId="83" xfId="0" applyFont="1" applyBorder="1" applyAlignment="1">
      <alignment horizontal="center" vertical="center"/>
    </xf>
    <xf numFmtId="0" fontId="35" fillId="0" borderId="85" xfId="0" applyFont="1" applyBorder="1" applyAlignment="1">
      <alignment horizontal="center" vertical="center"/>
    </xf>
    <xf numFmtId="0" fontId="35" fillId="0" borderId="84" xfId="0" applyFont="1" applyBorder="1" applyAlignment="1">
      <alignment horizontal="center" vertical="center"/>
    </xf>
    <xf numFmtId="0" fontId="35" fillId="0" borderId="17" xfId="0" applyFont="1" applyBorder="1" applyAlignment="1">
      <alignment horizontal="left" vertical="center"/>
    </xf>
    <xf numFmtId="0" fontId="35" fillId="0" borderId="10" xfId="0" applyFont="1" applyBorder="1" applyAlignment="1">
      <alignment horizontal="left" vertical="center"/>
    </xf>
    <xf numFmtId="0" fontId="35" fillId="0" borderId="57" xfId="0" applyFont="1" applyBorder="1" applyAlignment="1">
      <alignment horizontal="left" vertical="center"/>
    </xf>
    <xf numFmtId="0" fontId="6" fillId="0" borderId="88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8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6" fillId="0" borderId="79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35" fillId="0" borderId="75" xfId="0" applyFont="1" applyBorder="1" applyAlignment="1">
      <alignment horizontal="center" vertical="center"/>
    </xf>
    <xf numFmtId="0" fontId="35" fillId="0" borderId="39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57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 textRotation="255"/>
    </xf>
    <xf numFmtId="0" fontId="35" fillId="0" borderId="46" xfId="0" applyFont="1" applyBorder="1" applyAlignment="1">
      <alignment horizontal="center" vertical="center" textRotation="255"/>
    </xf>
    <xf numFmtId="0" fontId="35" fillId="0" borderId="23" xfId="0" applyFont="1" applyBorder="1" applyAlignment="1">
      <alignment horizontal="center" vertical="center" textRotation="255"/>
    </xf>
    <xf numFmtId="0" fontId="35" fillId="0" borderId="34" xfId="0" applyFont="1" applyBorder="1" applyAlignment="1">
      <alignment horizontal="center" vertical="center" textRotation="255"/>
    </xf>
    <xf numFmtId="0" fontId="38" fillId="0" borderId="8" xfId="0" applyFont="1" applyBorder="1" applyAlignment="1">
      <alignment horizontal="center" vertical="center" textRotation="255"/>
    </xf>
    <xf numFmtId="0" fontId="38" fillId="0" borderId="46" xfId="0" applyFont="1" applyBorder="1" applyAlignment="1">
      <alignment horizontal="center" vertical="center" textRotation="255"/>
    </xf>
    <xf numFmtId="0" fontId="38" fillId="0" borderId="23" xfId="0" applyFont="1" applyBorder="1" applyAlignment="1">
      <alignment horizontal="center" vertical="center" textRotation="255"/>
    </xf>
    <xf numFmtId="0" fontId="38" fillId="0" borderId="34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5" fillId="0" borderId="45" xfId="0" applyFont="1" applyBorder="1" applyAlignment="1">
      <alignment horizontal="center" vertical="center"/>
    </xf>
    <xf numFmtId="0" fontId="38" fillId="0" borderId="45" xfId="0" applyFont="1" applyBorder="1" applyAlignment="1">
      <alignment horizontal="center" vertical="center" textRotation="255" wrapText="1"/>
    </xf>
    <xf numFmtId="0" fontId="38" fillId="0" borderId="33" xfId="0" applyFont="1" applyBorder="1" applyAlignment="1">
      <alignment horizontal="center" vertical="center" textRotation="255"/>
    </xf>
    <xf numFmtId="0" fontId="4" fillId="0" borderId="18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6" fillId="0" borderId="46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 textRotation="255"/>
    </xf>
    <xf numFmtId="0" fontId="36" fillId="0" borderId="48" xfId="0" applyFont="1" applyBorder="1" applyAlignment="1">
      <alignment horizontal="center" vertical="center" wrapText="1"/>
    </xf>
    <xf numFmtId="0" fontId="36" fillId="0" borderId="49" xfId="0" applyFont="1" applyBorder="1" applyAlignment="1">
      <alignment horizontal="center" vertical="center" wrapText="1"/>
    </xf>
    <xf numFmtId="0" fontId="35" fillId="0" borderId="38" xfId="0" applyFont="1" applyBorder="1" applyAlignment="1">
      <alignment horizontal="center" vertical="center" wrapText="1"/>
    </xf>
    <xf numFmtId="177" fontId="35" fillId="0" borderId="5" xfId="0" applyNumberFormat="1" applyFont="1" applyBorder="1" applyAlignment="1">
      <alignment horizontal="center" vertical="center"/>
    </xf>
    <xf numFmtId="177" fontId="35" fillId="0" borderId="0" xfId="0" applyNumberFormat="1" applyFont="1" applyBorder="1" applyAlignment="1">
      <alignment horizontal="center" vertical="center"/>
    </xf>
    <xf numFmtId="177" fontId="35" fillId="0" borderId="7" xfId="0" applyNumberFormat="1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22" xfId="0" applyFont="1" applyBorder="1" applyAlignment="1">
      <alignment horizontal="center" vertical="center" textRotation="255"/>
    </xf>
    <xf numFmtId="0" fontId="38" fillId="0" borderId="43" xfId="0" applyFont="1" applyBorder="1" applyAlignment="1">
      <alignment horizontal="center" vertical="center"/>
    </xf>
    <xf numFmtId="0" fontId="38" fillId="0" borderId="26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45" xfId="0" applyFont="1" applyBorder="1" applyAlignment="1">
      <alignment horizontal="center" vertical="center" textRotation="255"/>
    </xf>
    <xf numFmtId="0" fontId="35" fillId="0" borderId="33" xfId="0" applyFont="1" applyBorder="1" applyAlignment="1">
      <alignment horizontal="center" vertical="center" textRotation="255"/>
    </xf>
    <xf numFmtId="0" fontId="0" fillId="0" borderId="8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3" fillId="0" borderId="46" xfId="0" applyFont="1" applyBorder="1" applyAlignment="1">
      <alignment horizontal="center" vertical="center" textRotation="255" wrapText="1"/>
    </xf>
    <xf numFmtId="0" fontId="3" fillId="0" borderId="1" xfId="0" applyFont="1" applyBorder="1" applyAlignment="1">
      <alignment horizontal="center" vertical="center" textRotation="255" wrapText="1"/>
    </xf>
    <xf numFmtId="0" fontId="3" fillId="0" borderId="7" xfId="0" applyFont="1" applyBorder="1" applyAlignment="1">
      <alignment horizontal="center" vertical="center" textRotation="255" wrapText="1"/>
    </xf>
    <xf numFmtId="0" fontId="0" fillId="0" borderId="33" xfId="0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26" xfId="0" applyBorder="1" applyAlignment="1">
      <alignment vertical="center"/>
    </xf>
    <xf numFmtId="0" fontId="39" fillId="0" borderId="28" xfId="0" applyFont="1" applyBorder="1" applyAlignment="1">
      <alignment horizontal="center" vertical="center" shrinkToFit="1"/>
    </xf>
    <xf numFmtId="0" fontId="39" fillId="0" borderId="27" xfId="0" applyFont="1" applyBorder="1" applyAlignment="1">
      <alignment horizontal="center" vertical="center" shrinkToFit="1"/>
    </xf>
    <xf numFmtId="0" fontId="38" fillId="0" borderId="28" xfId="0" applyFont="1" applyBorder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3" xfId="0" applyBorder="1" applyAlignment="1">
      <alignment vertical="center"/>
    </xf>
    <xf numFmtId="20" fontId="44" fillId="0" borderId="1" xfId="0" applyNumberFormat="1" applyFont="1" applyBorder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7" xfId="0" applyBorder="1" applyAlignment="1">
      <alignment vertical="center"/>
    </xf>
    <xf numFmtId="0" fontId="6" fillId="0" borderId="18" xfId="0" applyFont="1" applyBorder="1" applyAlignment="1">
      <alignment horizontal="left" vertical="top"/>
    </xf>
    <xf numFmtId="0" fontId="38" fillId="0" borderId="45" xfId="0" applyFont="1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99" xfId="0" applyFont="1" applyBorder="1" applyAlignment="1">
      <alignment horizontal="center" vertical="center"/>
    </xf>
    <xf numFmtId="0" fontId="4" fillId="0" borderId="100" xfId="0" applyFont="1" applyBorder="1" applyAlignment="1">
      <alignment horizontal="center" vertical="center"/>
    </xf>
    <xf numFmtId="0" fontId="4" fillId="0" borderId="101" xfId="0" applyFont="1" applyBorder="1" applyAlignment="1">
      <alignment horizontal="center" vertical="center"/>
    </xf>
    <xf numFmtId="0" fontId="51" fillId="0" borderId="99" xfId="0" applyFont="1" applyBorder="1" applyAlignment="1">
      <alignment horizontal="center" vertical="center"/>
    </xf>
    <xf numFmtId="0" fontId="51" fillId="0" borderId="100" xfId="0" applyFont="1" applyBorder="1" applyAlignment="1">
      <alignment horizontal="center" vertical="center"/>
    </xf>
    <xf numFmtId="0" fontId="51" fillId="0" borderId="101" xfId="0" applyFont="1" applyBorder="1" applyAlignment="1">
      <alignment horizontal="center" vertical="center"/>
    </xf>
    <xf numFmtId="178" fontId="35" fillId="0" borderId="99" xfId="0" applyNumberFormat="1" applyFont="1" applyBorder="1" applyAlignment="1">
      <alignment horizontal="center" vertical="center"/>
    </xf>
    <xf numFmtId="178" fontId="35" fillId="0" borderId="100" xfId="0" applyNumberFormat="1" applyFont="1" applyBorder="1" applyAlignment="1">
      <alignment horizontal="center" vertical="center"/>
    </xf>
    <xf numFmtId="0" fontId="35" fillId="0" borderId="100" xfId="0" applyFont="1" applyBorder="1" applyAlignment="1">
      <alignment horizontal="center" vertical="center"/>
    </xf>
    <xf numFmtId="0" fontId="35" fillId="0" borderId="101" xfId="0" applyFont="1" applyBorder="1" applyAlignment="1">
      <alignment horizontal="center" vertical="center"/>
    </xf>
    <xf numFmtId="0" fontId="35" fillId="0" borderId="99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39" fillId="0" borderId="0" xfId="28" applyFont="1" applyBorder="1" applyAlignment="1" applyProtection="1">
      <alignment horizontal="center" vertical="center" shrinkToFit="1"/>
    </xf>
    <xf numFmtId="0" fontId="39" fillId="0" borderId="9" xfId="28" applyFont="1" applyBorder="1" applyAlignment="1" applyProtection="1">
      <alignment horizontal="center" vertical="center" shrinkToFit="1"/>
    </xf>
    <xf numFmtId="0" fontId="39" fillId="0" borderId="10" xfId="28" applyFont="1" applyBorder="1" applyAlignment="1" applyProtection="1">
      <alignment horizontal="center" vertical="center" shrinkToFit="1"/>
    </xf>
    <xf numFmtId="0" fontId="39" fillId="0" borderId="57" xfId="28" applyFont="1" applyBorder="1" applyAlignment="1" applyProtection="1">
      <alignment horizontal="center" vertical="center" shrinkToFit="1"/>
    </xf>
    <xf numFmtId="0" fontId="53" fillId="0" borderId="10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178" fontId="35" fillId="0" borderId="4" xfId="0" applyNumberFormat="1" applyFont="1" applyBorder="1" applyAlignment="1">
      <alignment horizontal="center" vertical="center"/>
    </xf>
    <xf numFmtId="0" fontId="6" fillId="0" borderId="105" xfId="0" applyFont="1" applyBorder="1" applyAlignment="1" applyProtection="1">
      <alignment horizontal="center" vertical="center"/>
      <protection locked="0"/>
    </xf>
    <xf numFmtId="0" fontId="6" fillId="0" borderId="105" xfId="0" applyFont="1" applyBorder="1" applyAlignment="1" applyProtection="1">
      <alignment vertical="center"/>
      <protection locked="0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3" xfId="43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checked="Checked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checked="Checked" lockText="1" noThreeD="1"/>
</file>

<file path=xl/ctrlProps/ctrlProp74.xml><?xml version="1.0" encoding="utf-8"?>
<formControlPr xmlns="http://schemas.microsoft.com/office/spreadsheetml/2009/9/main" objectType="CheckBox" checked="Checked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checked="Checked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checked="Checked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checked="Checked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checked="Checked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checked="Checked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checked="Checked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checked="Checked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65</xdr:col>
      <xdr:colOff>95250</xdr:colOff>
      <xdr:row>17</xdr:row>
      <xdr:rowOff>171450</xdr:rowOff>
    </xdr:from>
    <xdr:to>
      <xdr:col>72</xdr:col>
      <xdr:colOff>0</xdr:colOff>
      <xdr:row>17</xdr:row>
      <xdr:rowOff>171450</xdr:rowOff>
    </xdr:to>
    <xdr:sp macro="" textlink="">
      <xdr:nvSpPr>
        <xdr:cNvPr id="14478" name="Line 14"/>
        <xdr:cNvSpPr>
          <a:spLocks noChangeShapeType="1"/>
        </xdr:cNvSpPr>
      </xdr:nvSpPr>
      <xdr:spPr bwMode="auto">
        <a:xfrm flipV="1">
          <a:off x="9382125" y="3514725"/>
          <a:ext cx="904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114272</xdr:colOff>
      <xdr:row>52</xdr:row>
      <xdr:rowOff>66601</xdr:rowOff>
    </xdr:from>
    <xdr:to>
      <xdr:col>103</xdr:col>
      <xdr:colOff>76181</xdr:colOff>
      <xdr:row>59</xdr:row>
      <xdr:rowOff>18976</xdr:rowOff>
    </xdr:to>
    <xdr:sp macro="" textlink="" fLocksText="0">
      <xdr:nvSpPr>
        <xdr:cNvPr id="382" name="AutoShape 25"/>
        <xdr:cNvSpPr/>
      </xdr:nvSpPr>
      <xdr:spPr bwMode="auto">
        <a:xfrm>
          <a:off x="12687300" y="9534525"/>
          <a:ext cx="1819275" cy="619125"/>
        </a:xfrm>
        <a:prstGeom prst="wedgeRoundRectCallout">
          <a:avLst>
            <a:gd name="adj1" fmla="val -51384"/>
            <a:gd name="adj2" fmla="val -92255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境界線</a:t>
          </a:r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にズレがある場合は、適宜、</a:t>
          </a:r>
          <a:r>
            <a:rPr lang="ja-JP" altLang="en-US" sz="10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境界線</a:t>
          </a:r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をドラッグして調節してください。</a:t>
          </a:r>
        </a:p>
      </xdr:txBody>
    </xdr:sp>
    <xdr:clientData/>
  </xdr:twoCellAnchor>
  <xdr:twoCellAnchor>
    <xdr:from>
      <xdr:col>91</xdr:col>
      <xdr:colOff>104784</xdr:colOff>
      <xdr:row>1</xdr:row>
      <xdr:rowOff>161479</xdr:rowOff>
    </xdr:from>
    <xdr:to>
      <xdr:col>109</xdr:col>
      <xdr:colOff>114272</xdr:colOff>
      <xdr:row>6</xdr:row>
      <xdr:rowOff>133350</xdr:rowOff>
    </xdr:to>
    <xdr:sp macro="" textlink="">
      <xdr:nvSpPr>
        <xdr:cNvPr id="383" name="Text Box 26"/>
        <xdr:cNvSpPr txBox="1"/>
      </xdr:nvSpPr>
      <xdr:spPr bwMode="auto">
        <a:xfrm>
          <a:off x="12820650" y="257175"/>
          <a:ext cx="2581275" cy="130492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エクセルの枠線</a:t>
          </a:r>
          <a:r>
            <a:rPr lang="en-US" altLang="ja-JP" sz="10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格子線</a:t>
          </a:r>
          <a:r>
            <a:rPr lang="en-US" altLang="ja-JP" sz="10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0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を表示させたりさせない方法</a:t>
          </a:r>
          <a:endParaRPr lang="ja-JP" altLang="en-US" sz="10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メニューバーの「ページレイアウトタブ」→「シートのオプション」→「枠線」→「表示」のチェックを入れる、もしくは外します。</a:t>
          </a:r>
          <a:endParaRPr lang="en-US" altLang="ja-JP" sz="10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または、メニューバーの</a:t>
          </a:r>
          <a:r>
            <a:rPr lang="ja-JP" altLang="ja-JP" sz="1000" b="0" i="0" baseline="0">
              <a:solidFill>
                <a:srgbClr val="000000"/>
              </a:solidFill>
              <a:latin typeface="+mn-lt"/>
              <a:ea typeface="+mn-ea"/>
              <a:cs typeface="+mn-cs"/>
            </a:rPr>
            <a:t>「表示タブ」→「表示」</a:t>
          </a:r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→「枠線」のチェックを入れる、もしくは外します。</a:t>
          </a:r>
          <a:endParaRPr lang="en-US" altLang="ja-JP" sz="10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endParaRPr lang="ja-JP" altLang="en-US" sz="10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54</xdr:col>
      <xdr:colOff>19049</xdr:colOff>
      <xdr:row>17</xdr:row>
      <xdr:rowOff>171450</xdr:rowOff>
    </xdr:from>
    <xdr:to>
      <xdr:col>63</xdr:col>
      <xdr:colOff>47623</xdr:colOff>
      <xdr:row>17</xdr:row>
      <xdr:rowOff>171450</xdr:rowOff>
    </xdr:to>
    <xdr:sp macro="" textlink="">
      <xdr:nvSpPr>
        <xdr:cNvPr id="14481" name="Line 14"/>
        <xdr:cNvSpPr>
          <a:spLocks noChangeShapeType="1"/>
        </xdr:cNvSpPr>
      </xdr:nvSpPr>
      <xdr:spPr bwMode="auto">
        <a:xfrm flipH="1">
          <a:off x="7734299" y="3514725"/>
          <a:ext cx="1314449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9</xdr:col>
          <xdr:colOff>0</xdr:colOff>
          <xdr:row>5</xdr:row>
          <xdr:rowOff>19050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代表者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</xdr:row>
          <xdr:rowOff>0</xdr:rowOff>
        </xdr:from>
        <xdr:to>
          <xdr:col>13</xdr:col>
          <xdr:colOff>0</xdr:colOff>
          <xdr:row>5</xdr:row>
          <xdr:rowOff>19050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担当者</a:t>
              </a:r>
            </a:p>
          </xdr:txBody>
        </xdr:sp>
        <xdr:clientData/>
      </xdr:twoCellAnchor>
    </mc:Choice>
    <mc:Fallback/>
  </mc:AlternateContent>
  <xdr:twoCellAnchor>
    <xdr:from>
      <xdr:col>91</xdr:col>
      <xdr:colOff>123760</xdr:colOff>
      <xdr:row>7</xdr:row>
      <xdr:rowOff>209401</xdr:rowOff>
    </xdr:from>
    <xdr:to>
      <xdr:col>109</xdr:col>
      <xdr:colOff>133387</xdr:colOff>
      <xdr:row>11</xdr:row>
      <xdr:rowOff>133350</xdr:rowOff>
    </xdr:to>
    <xdr:sp macro="" textlink="">
      <xdr:nvSpPr>
        <xdr:cNvPr id="386" name="Text Box 26"/>
        <xdr:cNvSpPr txBox="1"/>
      </xdr:nvSpPr>
      <xdr:spPr bwMode="auto">
        <a:xfrm>
          <a:off x="12839700" y="1905000"/>
          <a:ext cx="2581275" cy="7239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各セルのコメントを表示させたりさせない方法</a:t>
          </a:r>
          <a:endParaRPr lang="ja-JP" altLang="en-US" sz="10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メニューバーの「校閲タブ」→「すべてのコメントの表示」をクリックします。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5</xdr:col>
          <xdr:colOff>0</xdr:colOff>
          <xdr:row>3</xdr:row>
          <xdr:rowOff>0</xdr:rowOff>
        </xdr:to>
        <xdr:sp macro="" textlink="">
          <xdr:nvSpPr>
            <xdr:cNvPr id="7637" name="Check Box 469" hidden="1">
              <a:extLst>
                <a:ext uri="{63B3BB69-23CF-44E3-9099-C40C66FF867C}">
                  <a14:compatExt spid="_x0000_s76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新 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</xdr:row>
          <xdr:rowOff>0</xdr:rowOff>
        </xdr:from>
        <xdr:to>
          <xdr:col>10</xdr:col>
          <xdr:colOff>0</xdr:colOff>
          <xdr:row>3</xdr:row>
          <xdr:rowOff>0</xdr:rowOff>
        </xdr:to>
        <xdr:sp macro="" textlink="">
          <xdr:nvSpPr>
            <xdr:cNvPr id="7638" name="Check Box 470" hidden="1">
              <a:extLst>
                <a:ext uri="{63B3BB69-23CF-44E3-9099-C40C66FF867C}">
                  <a14:compatExt spid="_x0000_s76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変 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123825</xdr:colOff>
          <xdr:row>4</xdr:row>
          <xdr:rowOff>247650</xdr:rowOff>
        </xdr:from>
        <xdr:to>
          <xdr:col>53</xdr:col>
          <xdr:colOff>123825</xdr:colOff>
          <xdr:row>6</xdr:row>
          <xdr:rowOff>76200</xdr:rowOff>
        </xdr:to>
        <xdr:sp macro="" textlink="">
          <xdr:nvSpPr>
            <xdr:cNvPr id="7651" name="Check Box 483" hidden="1">
              <a:extLst>
                <a:ext uri="{63B3BB69-23CF-44E3-9099-C40C66FF867C}">
                  <a14:compatExt spid="_x0000_s76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123825</xdr:colOff>
          <xdr:row>4</xdr:row>
          <xdr:rowOff>247650</xdr:rowOff>
        </xdr:from>
        <xdr:to>
          <xdr:col>59</xdr:col>
          <xdr:colOff>123825</xdr:colOff>
          <xdr:row>6</xdr:row>
          <xdr:rowOff>76200</xdr:rowOff>
        </xdr:to>
        <xdr:sp macro="" textlink="">
          <xdr:nvSpPr>
            <xdr:cNvPr id="7664" name="Check Box 496" hidden="1">
              <a:extLst>
                <a:ext uri="{63B3BB69-23CF-44E3-9099-C40C66FF867C}">
                  <a14:compatExt spid="_x0000_s76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19</xdr:row>
          <xdr:rowOff>0</xdr:rowOff>
        </xdr:from>
        <xdr:to>
          <xdr:col>18</xdr:col>
          <xdr:colOff>0</xdr:colOff>
          <xdr:row>20</xdr:row>
          <xdr:rowOff>47625</xdr:rowOff>
        </xdr:to>
        <xdr:sp macro="" textlink="">
          <xdr:nvSpPr>
            <xdr:cNvPr id="7752" name="Check Box 584" hidden="1">
              <a:extLst>
                <a:ext uri="{63B3BB69-23CF-44E3-9099-C40C66FF867C}">
                  <a14:compatExt spid="_x0000_s77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館 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20</xdr:row>
          <xdr:rowOff>0</xdr:rowOff>
        </xdr:from>
        <xdr:to>
          <xdr:col>18</xdr:col>
          <xdr:colOff>0</xdr:colOff>
          <xdr:row>21</xdr:row>
          <xdr:rowOff>47625</xdr:rowOff>
        </xdr:to>
        <xdr:sp macro="" textlink="">
          <xdr:nvSpPr>
            <xdr:cNvPr id="7755" name="Check Box 587" hidden="1">
              <a:extLst>
                <a:ext uri="{63B3BB69-23CF-44E3-9099-C40C66FF867C}">
                  <a14:compatExt spid="_x0000_s77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持 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19</xdr:row>
          <xdr:rowOff>0</xdr:rowOff>
        </xdr:from>
        <xdr:to>
          <xdr:col>36</xdr:col>
          <xdr:colOff>0</xdr:colOff>
          <xdr:row>20</xdr:row>
          <xdr:rowOff>47625</xdr:rowOff>
        </xdr:to>
        <xdr:sp macro="" textlink="">
          <xdr:nvSpPr>
            <xdr:cNvPr id="7756" name="Check Box 588" hidden="1">
              <a:extLst>
                <a:ext uri="{63B3BB69-23CF-44E3-9099-C40C66FF867C}">
                  <a14:compatExt spid="_x0000_s77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館 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20</xdr:row>
          <xdr:rowOff>0</xdr:rowOff>
        </xdr:from>
        <xdr:to>
          <xdr:col>36</xdr:col>
          <xdr:colOff>0</xdr:colOff>
          <xdr:row>21</xdr:row>
          <xdr:rowOff>47625</xdr:rowOff>
        </xdr:to>
        <xdr:sp macro="" textlink="">
          <xdr:nvSpPr>
            <xdr:cNvPr id="7757" name="Check Box 589" hidden="1">
              <a:extLst>
                <a:ext uri="{63B3BB69-23CF-44E3-9099-C40C66FF867C}">
                  <a14:compatExt spid="_x0000_s77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弁 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22</xdr:row>
          <xdr:rowOff>0</xdr:rowOff>
        </xdr:from>
        <xdr:to>
          <xdr:col>36</xdr:col>
          <xdr:colOff>0</xdr:colOff>
          <xdr:row>23</xdr:row>
          <xdr:rowOff>47625</xdr:rowOff>
        </xdr:to>
        <xdr:sp macro="" textlink="">
          <xdr:nvSpPr>
            <xdr:cNvPr id="7758" name="Check Box 590" hidden="1">
              <a:extLst>
                <a:ext uri="{63B3BB69-23CF-44E3-9099-C40C66FF867C}">
                  <a14:compatExt spid="_x0000_s77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野 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24</xdr:row>
          <xdr:rowOff>0</xdr:rowOff>
        </xdr:from>
        <xdr:to>
          <xdr:col>36</xdr:col>
          <xdr:colOff>0</xdr:colOff>
          <xdr:row>26</xdr:row>
          <xdr:rowOff>9525</xdr:rowOff>
        </xdr:to>
        <xdr:sp macro="" textlink="">
          <xdr:nvSpPr>
            <xdr:cNvPr id="7759" name="Check Box 591" hidden="1">
              <a:extLst>
                <a:ext uri="{63B3BB69-23CF-44E3-9099-C40C66FF867C}">
                  <a14:compatExt spid="_x0000_s77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持 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0</xdr:colOff>
          <xdr:row>19</xdr:row>
          <xdr:rowOff>0</xdr:rowOff>
        </xdr:from>
        <xdr:to>
          <xdr:col>58</xdr:col>
          <xdr:colOff>0</xdr:colOff>
          <xdr:row>20</xdr:row>
          <xdr:rowOff>47625</xdr:rowOff>
        </xdr:to>
        <xdr:sp macro="" textlink="">
          <xdr:nvSpPr>
            <xdr:cNvPr id="7761" name="Check Box 593" hidden="1">
              <a:extLst>
                <a:ext uri="{63B3BB69-23CF-44E3-9099-C40C66FF867C}">
                  <a14:compatExt spid="_x0000_s77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館 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9525</xdr:colOff>
          <xdr:row>22</xdr:row>
          <xdr:rowOff>0</xdr:rowOff>
        </xdr:from>
        <xdr:to>
          <xdr:col>58</xdr:col>
          <xdr:colOff>9525</xdr:colOff>
          <xdr:row>23</xdr:row>
          <xdr:rowOff>47625</xdr:rowOff>
        </xdr:to>
        <xdr:sp macro="" textlink="">
          <xdr:nvSpPr>
            <xdr:cNvPr id="7764" name="Check Box 596" hidden="1">
              <a:extLst>
                <a:ext uri="{63B3BB69-23CF-44E3-9099-C40C66FF867C}">
                  <a14:compatExt spid="_x0000_s77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持 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0</xdr:colOff>
          <xdr:row>27</xdr:row>
          <xdr:rowOff>9525</xdr:rowOff>
        </xdr:from>
        <xdr:to>
          <xdr:col>58</xdr:col>
          <xdr:colOff>0</xdr:colOff>
          <xdr:row>28</xdr:row>
          <xdr:rowOff>57150</xdr:rowOff>
        </xdr:to>
        <xdr:sp macro="" textlink="">
          <xdr:nvSpPr>
            <xdr:cNvPr id="7765" name="Check Box 597" hidden="1">
              <a:extLst>
                <a:ext uri="{63B3BB69-23CF-44E3-9099-C40C66FF867C}">
                  <a14:compatExt spid="_x0000_s77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館 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0</xdr:colOff>
          <xdr:row>29</xdr:row>
          <xdr:rowOff>238125</xdr:rowOff>
        </xdr:from>
        <xdr:to>
          <xdr:col>58</xdr:col>
          <xdr:colOff>0</xdr:colOff>
          <xdr:row>31</xdr:row>
          <xdr:rowOff>47625</xdr:rowOff>
        </xdr:to>
        <xdr:sp macro="" textlink="">
          <xdr:nvSpPr>
            <xdr:cNvPr id="7768" name="Check Box 600" hidden="1">
              <a:extLst>
                <a:ext uri="{63B3BB69-23CF-44E3-9099-C40C66FF867C}">
                  <a14:compatExt spid="_x0000_s77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持 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28</xdr:row>
          <xdr:rowOff>0</xdr:rowOff>
        </xdr:from>
        <xdr:to>
          <xdr:col>36</xdr:col>
          <xdr:colOff>0</xdr:colOff>
          <xdr:row>29</xdr:row>
          <xdr:rowOff>47625</xdr:rowOff>
        </xdr:to>
        <xdr:sp macro="" textlink="">
          <xdr:nvSpPr>
            <xdr:cNvPr id="7770" name="Check Box 602" hidden="1">
              <a:extLst>
                <a:ext uri="{63B3BB69-23CF-44E3-9099-C40C66FF867C}">
                  <a14:compatExt spid="_x0000_s7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弁 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30</xdr:row>
          <xdr:rowOff>0</xdr:rowOff>
        </xdr:from>
        <xdr:to>
          <xdr:col>36</xdr:col>
          <xdr:colOff>0</xdr:colOff>
          <xdr:row>31</xdr:row>
          <xdr:rowOff>47625</xdr:rowOff>
        </xdr:to>
        <xdr:sp macro="" textlink="">
          <xdr:nvSpPr>
            <xdr:cNvPr id="7771" name="Check Box 603" hidden="1">
              <a:extLst>
                <a:ext uri="{63B3BB69-23CF-44E3-9099-C40C66FF867C}">
                  <a14:compatExt spid="_x0000_s77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野 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32</xdr:row>
          <xdr:rowOff>0</xdr:rowOff>
        </xdr:from>
        <xdr:to>
          <xdr:col>36</xdr:col>
          <xdr:colOff>0</xdr:colOff>
          <xdr:row>34</xdr:row>
          <xdr:rowOff>9525</xdr:rowOff>
        </xdr:to>
        <xdr:sp macro="" textlink="">
          <xdr:nvSpPr>
            <xdr:cNvPr id="7772" name="Check Box 604" hidden="1">
              <a:extLst>
                <a:ext uri="{63B3BB69-23CF-44E3-9099-C40C66FF867C}">
                  <a14:compatExt spid="_x0000_s77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持 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27</xdr:row>
          <xdr:rowOff>0</xdr:rowOff>
        </xdr:from>
        <xdr:to>
          <xdr:col>18</xdr:col>
          <xdr:colOff>0</xdr:colOff>
          <xdr:row>28</xdr:row>
          <xdr:rowOff>47625</xdr:rowOff>
        </xdr:to>
        <xdr:sp macro="" textlink="">
          <xdr:nvSpPr>
            <xdr:cNvPr id="7773" name="Check Box 605" hidden="1">
              <a:extLst>
                <a:ext uri="{63B3BB69-23CF-44E3-9099-C40C66FF867C}">
                  <a14:compatExt spid="_x0000_s77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館 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27</xdr:row>
          <xdr:rowOff>238125</xdr:rowOff>
        </xdr:from>
        <xdr:to>
          <xdr:col>18</xdr:col>
          <xdr:colOff>0</xdr:colOff>
          <xdr:row>29</xdr:row>
          <xdr:rowOff>47625</xdr:rowOff>
        </xdr:to>
        <xdr:sp macro="" textlink="">
          <xdr:nvSpPr>
            <xdr:cNvPr id="7776" name="Check Box 608" hidden="1">
              <a:extLst>
                <a:ext uri="{63B3BB69-23CF-44E3-9099-C40C66FF867C}">
                  <a14:compatExt spid="_x0000_s77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持 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35</xdr:row>
          <xdr:rowOff>0</xdr:rowOff>
        </xdr:from>
        <xdr:to>
          <xdr:col>18</xdr:col>
          <xdr:colOff>0</xdr:colOff>
          <xdr:row>36</xdr:row>
          <xdr:rowOff>47625</xdr:rowOff>
        </xdr:to>
        <xdr:sp macro="" textlink="">
          <xdr:nvSpPr>
            <xdr:cNvPr id="7777" name="Check Box 609" hidden="1">
              <a:extLst>
                <a:ext uri="{63B3BB69-23CF-44E3-9099-C40C66FF867C}">
                  <a14:compatExt spid="_x0000_s77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館 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35</xdr:row>
          <xdr:rowOff>238125</xdr:rowOff>
        </xdr:from>
        <xdr:to>
          <xdr:col>18</xdr:col>
          <xdr:colOff>0</xdr:colOff>
          <xdr:row>37</xdr:row>
          <xdr:rowOff>47625</xdr:rowOff>
        </xdr:to>
        <xdr:sp macro="" textlink="">
          <xdr:nvSpPr>
            <xdr:cNvPr id="7780" name="Check Box 612" hidden="1">
              <a:extLst>
                <a:ext uri="{63B3BB69-23CF-44E3-9099-C40C66FF867C}">
                  <a14:compatExt spid="_x0000_s77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持 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35</xdr:row>
          <xdr:rowOff>0</xdr:rowOff>
        </xdr:from>
        <xdr:to>
          <xdr:col>36</xdr:col>
          <xdr:colOff>0</xdr:colOff>
          <xdr:row>36</xdr:row>
          <xdr:rowOff>47625</xdr:rowOff>
        </xdr:to>
        <xdr:sp macro="" textlink="">
          <xdr:nvSpPr>
            <xdr:cNvPr id="7781" name="Check Box 613" hidden="1">
              <a:extLst>
                <a:ext uri="{63B3BB69-23CF-44E3-9099-C40C66FF867C}">
                  <a14:compatExt spid="_x0000_s77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館 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36</xdr:row>
          <xdr:rowOff>0</xdr:rowOff>
        </xdr:from>
        <xdr:to>
          <xdr:col>36</xdr:col>
          <xdr:colOff>0</xdr:colOff>
          <xdr:row>37</xdr:row>
          <xdr:rowOff>47625</xdr:rowOff>
        </xdr:to>
        <xdr:sp macro="" textlink="">
          <xdr:nvSpPr>
            <xdr:cNvPr id="7782" name="Check Box 614" hidden="1">
              <a:extLst>
                <a:ext uri="{63B3BB69-23CF-44E3-9099-C40C66FF867C}">
                  <a14:compatExt spid="_x0000_s77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弁 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38</xdr:row>
          <xdr:rowOff>0</xdr:rowOff>
        </xdr:from>
        <xdr:to>
          <xdr:col>36</xdr:col>
          <xdr:colOff>0</xdr:colOff>
          <xdr:row>39</xdr:row>
          <xdr:rowOff>47625</xdr:rowOff>
        </xdr:to>
        <xdr:sp macro="" textlink="">
          <xdr:nvSpPr>
            <xdr:cNvPr id="7783" name="Check Box 615" hidden="1">
              <a:extLst>
                <a:ext uri="{63B3BB69-23CF-44E3-9099-C40C66FF867C}">
                  <a14:compatExt spid="_x0000_s77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野 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40</xdr:row>
          <xdr:rowOff>0</xdr:rowOff>
        </xdr:from>
        <xdr:to>
          <xdr:col>36</xdr:col>
          <xdr:colOff>0</xdr:colOff>
          <xdr:row>42</xdr:row>
          <xdr:rowOff>9525</xdr:rowOff>
        </xdr:to>
        <xdr:sp macro="" textlink="">
          <xdr:nvSpPr>
            <xdr:cNvPr id="7784" name="Check Box 616" hidden="1">
              <a:extLst>
                <a:ext uri="{63B3BB69-23CF-44E3-9099-C40C66FF867C}">
                  <a14:compatExt spid="_x0000_s77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持 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0</xdr:colOff>
          <xdr:row>35</xdr:row>
          <xdr:rowOff>0</xdr:rowOff>
        </xdr:from>
        <xdr:to>
          <xdr:col>58</xdr:col>
          <xdr:colOff>0</xdr:colOff>
          <xdr:row>36</xdr:row>
          <xdr:rowOff>47625</xdr:rowOff>
        </xdr:to>
        <xdr:sp macro="" textlink="">
          <xdr:nvSpPr>
            <xdr:cNvPr id="7785" name="Check Box 617" hidden="1">
              <a:extLst>
                <a:ext uri="{63B3BB69-23CF-44E3-9099-C40C66FF867C}">
                  <a14:compatExt spid="_x0000_s77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館 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9525</xdr:colOff>
          <xdr:row>38</xdr:row>
          <xdr:rowOff>9525</xdr:rowOff>
        </xdr:from>
        <xdr:to>
          <xdr:col>58</xdr:col>
          <xdr:colOff>9525</xdr:colOff>
          <xdr:row>39</xdr:row>
          <xdr:rowOff>57150</xdr:rowOff>
        </xdr:to>
        <xdr:sp macro="" textlink="">
          <xdr:nvSpPr>
            <xdr:cNvPr id="7788" name="Check Box 620" hidden="1">
              <a:extLst>
                <a:ext uri="{63B3BB69-23CF-44E3-9099-C40C66FF867C}">
                  <a14:compatExt spid="_x0000_s77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持 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142875</xdr:colOff>
          <xdr:row>27</xdr:row>
          <xdr:rowOff>9525</xdr:rowOff>
        </xdr:from>
        <xdr:to>
          <xdr:col>36</xdr:col>
          <xdr:colOff>0</xdr:colOff>
          <xdr:row>28</xdr:row>
          <xdr:rowOff>57150</xdr:rowOff>
        </xdr:to>
        <xdr:sp macro="" textlink="">
          <xdr:nvSpPr>
            <xdr:cNvPr id="7926" name="Check Box 758" hidden="1">
              <a:extLst>
                <a:ext uri="{63B3BB69-23CF-44E3-9099-C40C66FF867C}">
                  <a14:compatExt spid="_x0000_s79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館 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0</xdr:colOff>
          <xdr:row>20</xdr:row>
          <xdr:rowOff>0</xdr:rowOff>
        </xdr:from>
        <xdr:to>
          <xdr:col>58</xdr:col>
          <xdr:colOff>0</xdr:colOff>
          <xdr:row>21</xdr:row>
          <xdr:rowOff>47625</xdr:rowOff>
        </xdr:to>
        <xdr:sp macro="" textlink="">
          <xdr:nvSpPr>
            <xdr:cNvPr id="14529" name="Check Box 1217" hidden="1">
              <a:extLst>
                <a:ext uri="{63B3BB69-23CF-44E3-9099-C40C66FF867C}">
                  <a14:compatExt spid="_x0000_s14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野 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0</xdr:colOff>
          <xdr:row>28</xdr:row>
          <xdr:rowOff>0</xdr:rowOff>
        </xdr:from>
        <xdr:to>
          <xdr:col>58</xdr:col>
          <xdr:colOff>0</xdr:colOff>
          <xdr:row>29</xdr:row>
          <xdr:rowOff>47625</xdr:rowOff>
        </xdr:to>
        <xdr:sp macro="" textlink="">
          <xdr:nvSpPr>
            <xdr:cNvPr id="14531" name="Check Box 1219" hidden="1">
              <a:extLst>
                <a:ext uri="{63B3BB69-23CF-44E3-9099-C40C66FF867C}">
                  <a14:compatExt spid="_x0000_s145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野 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0</xdr:colOff>
          <xdr:row>36</xdr:row>
          <xdr:rowOff>0</xdr:rowOff>
        </xdr:from>
        <xdr:to>
          <xdr:col>58</xdr:col>
          <xdr:colOff>0</xdr:colOff>
          <xdr:row>37</xdr:row>
          <xdr:rowOff>47625</xdr:rowOff>
        </xdr:to>
        <xdr:sp macro="" textlink="">
          <xdr:nvSpPr>
            <xdr:cNvPr id="14533" name="Check Box 1221" hidden="1">
              <a:extLst>
                <a:ext uri="{63B3BB69-23CF-44E3-9099-C40C66FF867C}">
                  <a14:compatExt spid="_x0000_s145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野 炊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65</xdr:col>
      <xdr:colOff>95250</xdr:colOff>
      <xdr:row>8</xdr:row>
      <xdr:rowOff>171450</xdr:rowOff>
    </xdr:from>
    <xdr:to>
      <xdr:col>72</xdr:col>
      <xdr:colOff>0</xdr:colOff>
      <xdr:row>8</xdr:row>
      <xdr:rowOff>171450</xdr:rowOff>
    </xdr:to>
    <xdr:sp macro="" textlink="">
      <xdr:nvSpPr>
        <xdr:cNvPr id="2" name="Line 14"/>
        <xdr:cNvSpPr>
          <a:spLocks noChangeShapeType="1"/>
        </xdr:cNvSpPr>
      </xdr:nvSpPr>
      <xdr:spPr bwMode="auto">
        <a:xfrm flipV="1">
          <a:off x="9382125" y="3514725"/>
          <a:ext cx="904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114272</xdr:colOff>
      <xdr:row>39</xdr:row>
      <xdr:rowOff>66601</xdr:rowOff>
    </xdr:from>
    <xdr:to>
      <xdr:col>103</xdr:col>
      <xdr:colOff>76181</xdr:colOff>
      <xdr:row>46</xdr:row>
      <xdr:rowOff>18976</xdr:rowOff>
    </xdr:to>
    <xdr:sp macro="" textlink="" fLocksText="0">
      <xdr:nvSpPr>
        <xdr:cNvPr id="3" name="AutoShape 25"/>
        <xdr:cNvSpPr/>
      </xdr:nvSpPr>
      <xdr:spPr bwMode="auto">
        <a:xfrm>
          <a:off x="13544522" y="9534451"/>
          <a:ext cx="1819284" cy="619125"/>
        </a:xfrm>
        <a:prstGeom prst="wedgeRoundRectCallout">
          <a:avLst>
            <a:gd name="adj1" fmla="val -51384"/>
            <a:gd name="adj2" fmla="val -92255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境界線</a:t>
          </a:r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にズレがある場合は、適宜、</a:t>
          </a:r>
          <a:r>
            <a:rPr lang="ja-JP" altLang="en-US" sz="10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境界線</a:t>
          </a:r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をドラッグして調節してください。</a:t>
          </a:r>
        </a:p>
      </xdr:txBody>
    </xdr:sp>
    <xdr:clientData/>
  </xdr:twoCellAnchor>
  <xdr:twoCellAnchor>
    <xdr:from>
      <xdr:col>91</xdr:col>
      <xdr:colOff>104784</xdr:colOff>
      <xdr:row>1</xdr:row>
      <xdr:rowOff>161479</xdr:rowOff>
    </xdr:from>
    <xdr:to>
      <xdr:col>109</xdr:col>
      <xdr:colOff>114272</xdr:colOff>
      <xdr:row>4</xdr:row>
      <xdr:rowOff>0</xdr:rowOff>
    </xdr:to>
    <xdr:sp macro="" textlink="">
      <xdr:nvSpPr>
        <xdr:cNvPr id="4" name="Text Box 26"/>
        <xdr:cNvSpPr txBox="1"/>
      </xdr:nvSpPr>
      <xdr:spPr bwMode="auto">
        <a:xfrm>
          <a:off x="13677909" y="256729"/>
          <a:ext cx="2581238" cy="1305371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エクセルの枠線</a:t>
          </a:r>
          <a:r>
            <a:rPr lang="en-US" altLang="ja-JP" sz="10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格子線</a:t>
          </a:r>
          <a:r>
            <a:rPr lang="en-US" altLang="ja-JP" sz="10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0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を表示させたりさせない方法</a:t>
          </a:r>
          <a:endParaRPr lang="ja-JP" altLang="en-US" sz="10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メニューバーの「ページレイアウトタブ」→「シートのオプション」→「枠線」→「表示」のチェックを入れる、もしくは外します。</a:t>
          </a:r>
          <a:endParaRPr lang="en-US" altLang="ja-JP" sz="10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または、メニューバーの</a:t>
          </a:r>
          <a:r>
            <a:rPr lang="ja-JP" altLang="ja-JP" sz="1000" b="0" i="0" baseline="0">
              <a:solidFill>
                <a:srgbClr val="000000"/>
              </a:solidFill>
              <a:latin typeface="+mn-lt"/>
              <a:ea typeface="+mn-ea"/>
              <a:cs typeface="+mn-cs"/>
            </a:rPr>
            <a:t>「表示タブ」→「表示」</a:t>
          </a:r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→「枠線」のチェックを入れる、もしくは外します。</a:t>
          </a:r>
          <a:endParaRPr lang="en-US" altLang="ja-JP" sz="10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endParaRPr lang="ja-JP" altLang="en-US" sz="10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54</xdr:col>
      <xdr:colOff>19049</xdr:colOff>
      <xdr:row>8</xdr:row>
      <xdr:rowOff>171450</xdr:rowOff>
    </xdr:from>
    <xdr:to>
      <xdr:col>63</xdr:col>
      <xdr:colOff>47623</xdr:colOff>
      <xdr:row>8</xdr:row>
      <xdr:rowOff>171450</xdr:rowOff>
    </xdr:to>
    <xdr:sp macro="" textlink="">
      <xdr:nvSpPr>
        <xdr:cNvPr id="5" name="Line 14"/>
        <xdr:cNvSpPr>
          <a:spLocks noChangeShapeType="1"/>
        </xdr:cNvSpPr>
      </xdr:nvSpPr>
      <xdr:spPr bwMode="auto">
        <a:xfrm flipH="1">
          <a:off x="7734299" y="3514725"/>
          <a:ext cx="1314449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5</xdr:col>
          <xdr:colOff>0</xdr:colOff>
          <xdr:row>3</xdr:row>
          <xdr:rowOff>0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新 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</xdr:row>
          <xdr:rowOff>0</xdr:rowOff>
        </xdr:from>
        <xdr:to>
          <xdr:col>10</xdr:col>
          <xdr:colOff>0</xdr:colOff>
          <xdr:row>3</xdr:row>
          <xdr:rowOff>0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変 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10</xdr:row>
          <xdr:rowOff>0</xdr:rowOff>
        </xdr:from>
        <xdr:to>
          <xdr:col>18</xdr:col>
          <xdr:colOff>0</xdr:colOff>
          <xdr:row>11</xdr:row>
          <xdr:rowOff>28575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館 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</xdr:row>
          <xdr:rowOff>0</xdr:rowOff>
        </xdr:from>
        <xdr:to>
          <xdr:col>18</xdr:col>
          <xdr:colOff>0</xdr:colOff>
          <xdr:row>12</xdr:row>
          <xdr:rowOff>28575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持 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10</xdr:row>
          <xdr:rowOff>0</xdr:rowOff>
        </xdr:from>
        <xdr:to>
          <xdr:col>36</xdr:col>
          <xdr:colOff>0</xdr:colOff>
          <xdr:row>11</xdr:row>
          <xdr:rowOff>28575</xdr:rowOff>
        </xdr:to>
        <xdr:sp macro="" textlink="">
          <xdr:nvSpPr>
            <xdr:cNvPr id="16393" name="Check Box 9" hidden="1">
              <a:extLst>
                <a:ext uri="{63B3BB69-23CF-44E3-9099-C40C66FF867C}">
                  <a14:compatExt spid="_x0000_s16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館 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11</xdr:row>
          <xdr:rowOff>0</xdr:rowOff>
        </xdr:from>
        <xdr:to>
          <xdr:col>36</xdr:col>
          <xdr:colOff>0</xdr:colOff>
          <xdr:row>12</xdr:row>
          <xdr:rowOff>28575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弁 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13</xdr:row>
          <xdr:rowOff>0</xdr:rowOff>
        </xdr:from>
        <xdr:to>
          <xdr:col>36</xdr:col>
          <xdr:colOff>0</xdr:colOff>
          <xdr:row>14</xdr:row>
          <xdr:rowOff>28575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野 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15</xdr:row>
          <xdr:rowOff>0</xdr:rowOff>
        </xdr:from>
        <xdr:to>
          <xdr:col>36</xdr:col>
          <xdr:colOff>0</xdr:colOff>
          <xdr:row>16</xdr:row>
          <xdr:rowOff>28575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持 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0</xdr:colOff>
          <xdr:row>10</xdr:row>
          <xdr:rowOff>0</xdr:rowOff>
        </xdr:from>
        <xdr:to>
          <xdr:col>58</xdr:col>
          <xdr:colOff>0</xdr:colOff>
          <xdr:row>11</xdr:row>
          <xdr:rowOff>28575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館 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9525</xdr:colOff>
          <xdr:row>13</xdr:row>
          <xdr:rowOff>0</xdr:rowOff>
        </xdr:from>
        <xdr:to>
          <xdr:col>58</xdr:col>
          <xdr:colOff>9525</xdr:colOff>
          <xdr:row>14</xdr:row>
          <xdr:rowOff>28575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持 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0</xdr:colOff>
          <xdr:row>18</xdr:row>
          <xdr:rowOff>9525</xdr:rowOff>
        </xdr:from>
        <xdr:to>
          <xdr:col>58</xdr:col>
          <xdr:colOff>0</xdr:colOff>
          <xdr:row>19</xdr:row>
          <xdr:rowOff>38100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館 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0</xdr:colOff>
          <xdr:row>20</xdr:row>
          <xdr:rowOff>238125</xdr:rowOff>
        </xdr:from>
        <xdr:to>
          <xdr:col>58</xdr:col>
          <xdr:colOff>0</xdr:colOff>
          <xdr:row>22</xdr:row>
          <xdr:rowOff>19050</xdr:rowOff>
        </xdr:to>
        <xdr:sp macro="" textlink=""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持 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19</xdr:row>
          <xdr:rowOff>0</xdr:rowOff>
        </xdr:from>
        <xdr:to>
          <xdr:col>36</xdr:col>
          <xdr:colOff>0</xdr:colOff>
          <xdr:row>20</xdr:row>
          <xdr:rowOff>28575</xdr:rowOff>
        </xdr:to>
        <xdr:sp macro="" textlink=""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弁 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21</xdr:row>
          <xdr:rowOff>0</xdr:rowOff>
        </xdr:from>
        <xdr:to>
          <xdr:col>36</xdr:col>
          <xdr:colOff>0</xdr:colOff>
          <xdr:row>22</xdr:row>
          <xdr:rowOff>28575</xdr:rowOff>
        </xdr:to>
        <xdr:sp macro="" textlink="">
          <xdr:nvSpPr>
            <xdr:cNvPr id="16402" name="Check Box 18" hidden="1">
              <a:extLst>
                <a:ext uri="{63B3BB69-23CF-44E3-9099-C40C66FF867C}">
                  <a14:compatExt spid="_x0000_s16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野 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23</xdr:row>
          <xdr:rowOff>0</xdr:rowOff>
        </xdr:from>
        <xdr:to>
          <xdr:col>36</xdr:col>
          <xdr:colOff>0</xdr:colOff>
          <xdr:row>24</xdr:row>
          <xdr:rowOff>28575</xdr:rowOff>
        </xdr:to>
        <xdr:sp macro="" textlink=""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持 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18</xdr:row>
          <xdr:rowOff>0</xdr:rowOff>
        </xdr:from>
        <xdr:to>
          <xdr:col>18</xdr:col>
          <xdr:colOff>0</xdr:colOff>
          <xdr:row>19</xdr:row>
          <xdr:rowOff>28575</xdr:rowOff>
        </xdr:to>
        <xdr:sp macro="" textlink=""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館 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18</xdr:row>
          <xdr:rowOff>238125</xdr:rowOff>
        </xdr:from>
        <xdr:to>
          <xdr:col>18</xdr:col>
          <xdr:colOff>0</xdr:colOff>
          <xdr:row>20</xdr:row>
          <xdr:rowOff>19050</xdr:rowOff>
        </xdr:to>
        <xdr:sp macro="" textlink="">
          <xdr:nvSpPr>
            <xdr:cNvPr id="16405" name="Check Box 21" hidden="1">
              <a:extLst>
                <a:ext uri="{63B3BB69-23CF-44E3-9099-C40C66FF867C}">
                  <a14:compatExt spid="_x0000_s16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持 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26</xdr:row>
          <xdr:rowOff>0</xdr:rowOff>
        </xdr:from>
        <xdr:to>
          <xdr:col>18</xdr:col>
          <xdr:colOff>0</xdr:colOff>
          <xdr:row>27</xdr:row>
          <xdr:rowOff>28575</xdr:rowOff>
        </xdr:to>
        <xdr:sp macro="" textlink="">
          <xdr:nvSpPr>
            <xdr:cNvPr id="16406" name="Check Box 22" hidden="1">
              <a:extLst>
                <a:ext uri="{63B3BB69-23CF-44E3-9099-C40C66FF867C}">
                  <a14:compatExt spid="_x0000_s16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館 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26</xdr:row>
          <xdr:rowOff>238125</xdr:rowOff>
        </xdr:from>
        <xdr:to>
          <xdr:col>18</xdr:col>
          <xdr:colOff>0</xdr:colOff>
          <xdr:row>28</xdr:row>
          <xdr:rowOff>19050</xdr:rowOff>
        </xdr:to>
        <xdr:sp macro="" textlink="">
          <xdr:nvSpPr>
            <xdr:cNvPr id="16407" name="Check Box 23" hidden="1">
              <a:extLst>
                <a:ext uri="{63B3BB69-23CF-44E3-9099-C40C66FF867C}">
                  <a14:compatExt spid="_x0000_s16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持 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26</xdr:row>
          <xdr:rowOff>0</xdr:rowOff>
        </xdr:from>
        <xdr:to>
          <xdr:col>36</xdr:col>
          <xdr:colOff>0</xdr:colOff>
          <xdr:row>27</xdr:row>
          <xdr:rowOff>28575</xdr:rowOff>
        </xdr:to>
        <xdr:sp macro="" textlink="">
          <xdr:nvSpPr>
            <xdr:cNvPr id="16408" name="Check Box 24" hidden="1">
              <a:extLst>
                <a:ext uri="{63B3BB69-23CF-44E3-9099-C40C66FF867C}">
                  <a14:compatExt spid="_x0000_s16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館 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27</xdr:row>
          <xdr:rowOff>0</xdr:rowOff>
        </xdr:from>
        <xdr:to>
          <xdr:col>36</xdr:col>
          <xdr:colOff>0</xdr:colOff>
          <xdr:row>28</xdr:row>
          <xdr:rowOff>28575</xdr:rowOff>
        </xdr:to>
        <xdr:sp macro="" textlink="">
          <xdr:nvSpPr>
            <xdr:cNvPr id="16409" name="Check Box 25" hidden="1">
              <a:extLst>
                <a:ext uri="{63B3BB69-23CF-44E3-9099-C40C66FF867C}">
                  <a14:compatExt spid="_x0000_s16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弁 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29</xdr:row>
          <xdr:rowOff>0</xdr:rowOff>
        </xdr:from>
        <xdr:to>
          <xdr:col>36</xdr:col>
          <xdr:colOff>0</xdr:colOff>
          <xdr:row>30</xdr:row>
          <xdr:rowOff>28575</xdr:rowOff>
        </xdr:to>
        <xdr:sp macro="" textlink="">
          <xdr:nvSpPr>
            <xdr:cNvPr id="16410" name="Check Box 26" hidden="1">
              <a:extLst>
                <a:ext uri="{63B3BB69-23CF-44E3-9099-C40C66FF867C}">
                  <a14:compatExt spid="_x0000_s16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野 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31</xdr:row>
          <xdr:rowOff>0</xdr:rowOff>
        </xdr:from>
        <xdr:to>
          <xdr:col>36</xdr:col>
          <xdr:colOff>0</xdr:colOff>
          <xdr:row>32</xdr:row>
          <xdr:rowOff>28575</xdr:rowOff>
        </xdr:to>
        <xdr:sp macro="" textlink="">
          <xdr:nvSpPr>
            <xdr:cNvPr id="16411" name="Check Box 27" hidden="1">
              <a:extLst>
                <a:ext uri="{63B3BB69-23CF-44E3-9099-C40C66FF867C}">
                  <a14:compatExt spid="_x0000_s16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持 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0</xdr:colOff>
          <xdr:row>26</xdr:row>
          <xdr:rowOff>0</xdr:rowOff>
        </xdr:from>
        <xdr:to>
          <xdr:col>58</xdr:col>
          <xdr:colOff>0</xdr:colOff>
          <xdr:row>27</xdr:row>
          <xdr:rowOff>28575</xdr:rowOff>
        </xdr:to>
        <xdr:sp macro="" textlink="">
          <xdr:nvSpPr>
            <xdr:cNvPr id="16412" name="Check Box 28" hidden="1">
              <a:extLst>
                <a:ext uri="{63B3BB69-23CF-44E3-9099-C40C66FF867C}">
                  <a14:compatExt spid="_x0000_s16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館 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9525</xdr:colOff>
          <xdr:row>29</xdr:row>
          <xdr:rowOff>9525</xdr:rowOff>
        </xdr:from>
        <xdr:to>
          <xdr:col>58</xdr:col>
          <xdr:colOff>9525</xdr:colOff>
          <xdr:row>30</xdr:row>
          <xdr:rowOff>38100</xdr:rowOff>
        </xdr:to>
        <xdr:sp macro="" textlink="">
          <xdr:nvSpPr>
            <xdr:cNvPr id="16413" name="Check Box 29" hidden="1">
              <a:extLst>
                <a:ext uri="{63B3BB69-23CF-44E3-9099-C40C66FF867C}">
                  <a14:compatExt spid="_x0000_s16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持 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142875</xdr:colOff>
          <xdr:row>18</xdr:row>
          <xdr:rowOff>9525</xdr:rowOff>
        </xdr:from>
        <xdr:to>
          <xdr:col>36</xdr:col>
          <xdr:colOff>0</xdr:colOff>
          <xdr:row>19</xdr:row>
          <xdr:rowOff>38100</xdr:rowOff>
        </xdr:to>
        <xdr:sp macro="" textlink="">
          <xdr:nvSpPr>
            <xdr:cNvPr id="16414" name="Check Box 30" hidden="1">
              <a:extLst>
                <a:ext uri="{63B3BB69-23CF-44E3-9099-C40C66FF867C}">
                  <a14:compatExt spid="_x0000_s16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館 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0</xdr:colOff>
          <xdr:row>11</xdr:row>
          <xdr:rowOff>0</xdr:rowOff>
        </xdr:from>
        <xdr:to>
          <xdr:col>58</xdr:col>
          <xdr:colOff>0</xdr:colOff>
          <xdr:row>12</xdr:row>
          <xdr:rowOff>28575</xdr:rowOff>
        </xdr:to>
        <xdr:sp macro="" textlink="">
          <xdr:nvSpPr>
            <xdr:cNvPr id="16415" name="Check Box 31" hidden="1">
              <a:extLst>
                <a:ext uri="{63B3BB69-23CF-44E3-9099-C40C66FF867C}">
                  <a14:compatExt spid="_x0000_s16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野 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0</xdr:colOff>
          <xdr:row>19</xdr:row>
          <xdr:rowOff>0</xdr:rowOff>
        </xdr:from>
        <xdr:to>
          <xdr:col>58</xdr:col>
          <xdr:colOff>0</xdr:colOff>
          <xdr:row>20</xdr:row>
          <xdr:rowOff>28575</xdr:rowOff>
        </xdr:to>
        <xdr:sp macro="" textlink="">
          <xdr:nvSpPr>
            <xdr:cNvPr id="16416" name="Check Box 32" hidden="1">
              <a:extLst>
                <a:ext uri="{63B3BB69-23CF-44E3-9099-C40C66FF867C}">
                  <a14:compatExt spid="_x0000_s16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野 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0</xdr:colOff>
          <xdr:row>27</xdr:row>
          <xdr:rowOff>0</xdr:rowOff>
        </xdr:from>
        <xdr:to>
          <xdr:col>58</xdr:col>
          <xdr:colOff>0</xdr:colOff>
          <xdr:row>28</xdr:row>
          <xdr:rowOff>28575</xdr:rowOff>
        </xdr:to>
        <xdr:sp macro="" textlink="">
          <xdr:nvSpPr>
            <xdr:cNvPr id="16417" name="Check Box 33" hidden="1">
              <a:extLst>
                <a:ext uri="{63B3BB69-23CF-44E3-9099-C40C66FF867C}">
                  <a14:compatExt spid="_x0000_s16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野 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34</xdr:row>
          <xdr:rowOff>0</xdr:rowOff>
        </xdr:from>
        <xdr:to>
          <xdr:col>18</xdr:col>
          <xdr:colOff>0</xdr:colOff>
          <xdr:row>35</xdr:row>
          <xdr:rowOff>28575</xdr:rowOff>
        </xdr:to>
        <xdr:sp macro="" textlink="">
          <xdr:nvSpPr>
            <xdr:cNvPr id="16547" name="Check Box 163" hidden="1">
              <a:extLst>
                <a:ext uri="{63B3BB69-23CF-44E3-9099-C40C66FF867C}">
                  <a14:compatExt spid="_x0000_s165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館 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34</xdr:row>
          <xdr:rowOff>238125</xdr:rowOff>
        </xdr:from>
        <xdr:to>
          <xdr:col>18</xdr:col>
          <xdr:colOff>0</xdr:colOff>
          <xdr:row>36</xdr:row>
          <xdr:rowOff>19050</xdr:rowOff>
        </xdr:to>
        <xdr:sp macro="" textlink="">
          <xdr:nvSpPr>
            <xdr:cNvPr id="16548" name="Check Box 164" hidden="1">
              <a:extLst>
                <a:ext uri="{63B3BB69-23CF-44E3-9099-C40C66FF867C}">
                  <a14:compatExt spid="_x0000_s165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持 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34</xdr:row>
          <xdr:rowOff>0</xdr:rowOff>
        </xdr:from>
        <xdr:to>
          <xdr:col>36</xdr:col>
          <xdr:colOff>0</xdr:colOff>
          <xdr:row>35</xdr:row>
          <xdr:rowOff>28575</xdr:rowOff>
        </xdr:to>
        <xdr:sp macro="" textlink="">
          <xdr:nvSpPr>
            <xdr:cNvPr id="16549" name="Check Box 165" hidden="1">
              <a:extLst>
                <a:ext uri="{63B3BB69-23CF-44E3-9099-C40C66FF867C}">
                  <a14:compatExt spid="_x0000_s165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館 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35</xdr:row>
          <xdr:rowOff>0</xdr:rowOff>
        </xdr:from>
        <xdr:to>
          <xdr:col>36</xdr:col>
          <xdr:colOff>0</xdr:colOff>
          <xdr:row>36</xdr:row>
          <xdr:rowOff>28575</xdr:rowOff>
        </xdr:to>
        <xdr:sp macro="" textlink="">
          <xdr:nvSpPr>
            <xdr:cNvPr id="16550" name="Check Box 166" hidden="1">
              <a:extLst>
                <a:ext uri="{63B3BB69-23CF-44E3-9099-C40C66FF867C}">
                  <a14:compatExt spid="_x0000_s165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弁 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37</xdr:row>
          <xdr:rowOff>0</xdr:rowOff>
        </xdr:from>
        <xdr:to>
          <xdr:col>36</xdr:col>
          <xdr:colOff>0</xdr:colOff>
          <xdr:row>38</xdr:row>
          <xdr:rowOff>28575</xdr:rowOff>
        </xdr:to>
        <xdr:sp macro="" textlink="">
          <xdr:nvSpPr>
            <xdr:cNvPr id="16551" name="Check Box 167" hidden="1">
              <a:extLst>
                <a:ext uri="{63B3BB69-23CF-44E3-9099-C40C66FF867C}">
                  <a14:compatExt spid="_x0000_s165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野 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39</xdr:row>
          <xdr:rowOff>0</xdr:rowOff>
        </xdr:from>
        <xdr:to>
          <xdr:col>36</xdr:col>
          <xdr:colOff>0</xdr:colOff>
          <xdr:row>40</xdr:row>
          <xdr:rowOff>28575</xdr:rowOff>
        </xdr:to>
        <xdr:sp macro="" textlink="">
          <xdr:nvSpPr>
            <xdr:cNvPr id="16552" name="Check Box 168" hidden="1">
              <a:extLst>
                <a:ext uri="{63B3BB69-23CF-44E3-9099-C40C66FF867C}">
                  <a14:compatExt spid="_x0000_s165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持 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0</xdr:colOff>
          <xdr:row>34</xdr:row>
          <xdr:rowOff>0</xdr:rowOff>
        </xdr:from>
        <xdr:to>
          <xdr:col>58</xdr:col>
          <xdr:colOff>0</xdr:colOff>
          <xdr:row>35</xdr:row>
          <xdr:rowOff>28575</xdr:rowOff>
        </xdr:to>
        <xdr:sp macro="" textlink="">
          <xdr:nvSpPr>
            <xdr:cNvPr id="16553" name="Check Box 169" hidden="1">
              <a:extLst>
                <a:ext uri="{63B3BB69-23CF-44E3-9099-C40C66FF867C}">
                  <a14:compatExt spid="_x0000_s16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館 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9525</xdr:colOff>
          <xdr:row>37</xdr:row>
          <xdr:rowOff>9525</xdr:rowOff>
        </xdr:from>
        <xdr:to>
          <xdr:col>58</xdr:col>
          <xdr:colOff>9525</xdr:colOff>
          <xdr:row>38</xdr:row>
          <xdr:rowOff>38100</xdr:rowOff>
        </xdr:to>
        <xdr:sp macro="" textlink="">
          <xdr:nvSpPr>
            <xdr:cNvPr id="16554" name="Check Box 170" hidden="1">
              <a:extLst>
                <a:ext uri="{63B3BB69-23CF-44E3-9099-C40C66FF867C}">
                  <a14:compatExt spid="_x0000_s16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持 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0</xdr:colOff>
          <xdr:row>35</xdr:row>
          <xdr:rowOff>0</xdr:rowOff>
        </xdr:from>
        <xdr:to>
          <xdr:col>58</xdr:col>
          <xdr:colOff>0</xdr:colOff>
          <xdr:row>36</xdr:row>
          <xdr:rowOff>28575</xdr:rowOff>
        </xdr:to>
        <xdr:sp macro="" textlink="">
          <xdr:nvSpPr>
            <xdr:cNvPr id="16555" name="Check Box 171" hidden="1">
              <a:extLst>
                <a:ext uri="{63B3BB69-23CF-44E3-9099-C40C66FF867C}">
                  <a14:compatExt spid="_x0000_s165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野 炊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65</xdr:col>
      <xdr:colOff>95250</xdr:colOff>
      <xdr:row>17</xdr:row>
      <xdr:rowOff>171450</xdr:rowOff>
    </xdr:from>
    <xdr:to>
      <xdr:col>72</xdr:col>
      <xdr:colOff>0</xdr:colOff>
      <xdr:row>17</xdr:row>
      <xdr:rowOff>171450</xdr:rowOff>
    </xdr:to>
    <xdr:sp macro="" textlink="">
      <xdr:nvSpPr>
        <xdr:cNvPr id="12884" name="Line 14"/>
        <xdr:cNvSpPr>
          <a:spLocks noChangeShapeType="1"/>
        </xdr:cNvSpPr>
      </xdr:nvSpPr>
      <xdr:spPr bwMode="auto">
        <a:xfrm flipV="1">
          <a:off x="9382125" y="3514725"/>
          <a:ext cx="904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114272</xdr:colOff>
      <xdr:row>52</xdr:row>
      <xdr:rowOff>66601</xdr:rowOff>
    </xdr:from>
    <xdr:to>
      <xdr:col>103</xdr:col>
      <xdr:colOff>76181</xdr:colOff>
      <xdr:row>59</xdr:row>
      <xdr:rowOff>18976</xdr:rowOff>
    </xdr:to>
    <xdr:sp macro="" textlink="" fLocksText="0">
      <xdr:nvSpPr>
        <xdr:cNvPr id="3" name="AutoShape 25"/>
        <xdr:cNvSpPr/>
      </xdr:nvSpPr>
      <xdr:spPr bwMode="auto">
        <a:xfrm>
          <a:off x="13544522" y="9534451"/>
          <a:ext cx="1819284" cy="619125"/>
        </a:xfrm>
        <a:prstGeom prst="wedgeRoundRectCallout">
          <a:avLst>
            <a:gd name="adj1" fmla="val -51384"/>
            <a:gd name="adj2" fmla="val -92255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境界線</a:t>
          </a:r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にズレがある場合は、適宜、</a:t>
          </a:r>
          <a:r>
            <a:rPr lang="ja-JP" altLang="en-US" sz="1000" b="0" i="0" u="none" baseline="0">
              <a:solidFill>
                <a:srgbClr val="0000FF"/>
              </a:solidFill>
              <a:latin typeface="ＭＳ Ｐゴシック"/>
              <a:ea typeface="ＭＳ Ｐゴシック"/>
            </a:rPr>
            <a:t>境界線</a:t>
          </a:r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をドラッグして調節してください。</a:t>
          </a:r>
        </a:p>
      </xdr:txBody>
    </xdr:sp>
    <xdr:clientData/>
  </xdr:twoCellAnchor>
  <xdr:twoCellAnchor>
    <xdr:from>
      <xdr:col>91</xdr:col>
      <xdr:colOff>104784</xdr:colOff>
      <xdr:row>1</xdr:row>
      <xdr:rowOff>161479</xdr:rowOff>
    </xdr:from>
    <xdr:to>
      <xdr:col>109</xdr:col>
      <xdr:colOff>114272</xdr:colOff>
      <xdr:row>6</xdr:row>
      <xdr:rowOff>133350</xdr:rowOff>
    </xdr:to>
    <xdr:sp macro="" textlink="">
      <xdr:nvSpPr>
        <xdr:cNvPr id="4" name="Text Box 26"/>
        <xdr:cNvSpPr txBox="1"/>
      </xdr:nvSpPr>
      <xdr:spPr bwMode="auto">
        <a:xfrm>
          <a:off x="13677909" y="256729"/>
          <a:ext cx="2581238" cy="1305371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エクセルの枠線</a:t>
          </a:r>
          <a:r>
            <a:rPr lang="en-US" altLang="ja-JP" sz="10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格子線</a:t>
          </a:r>
          <a:r>
            <a:rPr lang="en-US" altLang="ja-JP" sz="10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0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を表示させたりさせない方法</a:t>
          </a:r>
          <a:endParaRPr lang="ja-JP" altLang="en-US" sz="10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メニューバーの「ページレイアウトタブ」→「シートのオプション」→「枠線」→「表示」のチェックを入れる、もしくは外します。</a:t>
          </a:r>
          <a:endParaRPr lang="en-US" altLang="ja-JP" sz="10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または、メニューバーの</a:t>
          </a:r>
          <a:r>
            <a:rPr lang="ja-JP" altLang="ja-JP" sz="1000" b="0" i="0" baseline="0">
              <a:solidFill>
                <a:srgbClr val="000000"/>
              </a:solidFill>
              <a:latin typeface="+mn-lt"/>
              <a:ea typeface="+mn-ea"/>
              <a:cs typeface="+mn-cs"/>
            </a:rPr>
            <a:t>「表示タブ」→「表示」</a:t>
          </a:r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→「枠線」のチェックを入れる、もしくは外します。</a:t>
          </a:r>
          <a:endParaRPr lang="en-US" altLang="ja-JP" sz="10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endParaRPr lang="ja-JP" altLang="en-US" sz="10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54</xdr:col>
      <xdr:colOff>0</xdr:colOff>
      <xdr:row>17</xdr:row>
      <xdr:rowOff>171451</xdr:rowOff>
    </xdr:from>
    <xdr:to>
      <xdr:col>63</xdr:col>
      <xdr:colOff>47625</xdr:colOff>
      <xdr:row>17</xdr:row>
      <xdr:rowOff>171451</xdr:rowOff>
    </xdr:to>
    <xdr:sp macro="" textlink="">
      <xdr:nvSpPr>
        <xdr:cNvPr id="12887" name="Line 14"/>
        <xdr:cNvSpPr>
          <a:spLocks noChangeShapeType="1"/>
        </xdr:cNvSpPr>
      </xdr:nvSpPr>
      <xdr:spPr bwMode="auto">
        <a:xfrm flipH="1" flipV="1">
          <a:off x="7715250" y="3781426"/>
          <a:ext cx="1333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9</xdr:col>
          <xdr:colOff>0</xdr:colOff>
          <xdr:row>5</xdr:row>
          <xdr:rowOff>19050</xdr:rowOff>
        </xdr:to>
        <xdr:sp macro="" textlink="">
          <xdr:nvSpPr>
            <xdr:cNvPr id="12289" name="Check Box 1025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代表者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</xdr:row>
          <xdr:rowOff>0</xdr:rowOff>
        </xdr:from>
        <xdr:to>
          <xdr:col>13</xdr:col>
          <xdr:colOff>0</xdr:colOff>
          <xdr:row>5</xdr:row>
          <xdr:rowOff>19050</xdr:rowOff>
        </xdr:to>
        <xdr:sp macro="" textlink="">
          <xdr:nvSpPr>
            <xdr:cNvPr id="12290" name="Check Box 1026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担当者</a:t>
              </a:r>
            </a:p>
          </xdr:txBody>
        </xdr:sp>
        <xdr:clientData/>
      </xdr:twoCellAnchor>
    </mc:Choice>
    <mc:Fallback/>
  </mc:AlternateContent>
  <xdr:twoCellAnchor>
    <xdr:from>
      <xdr:col>91</xdr:col>
      <xdr:colOff>123760</xdr:colOff>
      <xdr:row>7</xdr:row>
      <xdr:rowOff>209401</xdr:rowOff>
    </xdr:from>
    <xdr:to>
      <xdr:col>109</xdr:col>
      <xdr:colOff>133387</xdr:colOff>
      <xdr:row>11</xdr:row>
      <xdr:rowOff>133350</xdr:rowOff>
    </xdr:to>
    <xdr:sp macro="" textlink="">
      <xdr:nvSpPr>
        <xdr:cNvPr id="8" name="Text Box 26"/>
        <xdr:cNvSpPr txBox="1"/>
      </xdr:nvSpPr>
      <xdr:spPr bwMode="auto">
        <a:xfrm>
          <a:off x="13696885" y="1904851"/>
          <a:ext cx="2581377" cy="724049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各セルのコメントを表示させたりさせない方法</a:t>
          </a:r>
          <a:endParaRPr lang="ja-JP" altLang="en-US" sz="10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メニューバーの「校閲タブ」→「すべてのコメントの表示」をクリックします。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5</xdr:col>
          <xdr:colOff>0</xdr:colOff>
          <xdr:row>3</xdr:row>
          <xdr:rowOff>0</xdr:rowOff>
        </xdr:to>
        <xdr:sp macro="" textlink="">
          <xdr:nvSpPr>
            <xdr:cNvPr id="12291" name="Check Box 1027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新 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</xdr:row>
          <xdr:rowOff>0</xdr:rowOff>
        </xdr:from>
        <xdr:to>
          <xdr:col>10</xdr:col>
          <xdr:colOff>0</xdr:colOff>
          <xdr:row>3</xdr:row>
          <xdr:rowOff>0</xdr:rowOff>
        </xdr:to>
        <xdr:sp macro="" textlink="">
          <xdr:nvSpPr>
            <xdr:cNvPr id="12292" name="Check Box 1028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変 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123825</xdr:colOff>
          <xdr:row>4</xdr:row>
          <xdr:rowOff>247650</xdr:rowOff>
        </xdr:from>
        <xdr:to>
          <xdr:col>53</xdr:col>
          <xdr:colOff>123825</xdr:colOff>
          <xdr:row>6</xdr:row>
          <xdr:rowOff>76200</xdr:rowOff>
        </xdr:to>
        <xdr:sp macro="" textlink="">
          <xdr:nvSpPr>
            <xdr:cNvPr id="12293" name="Check Box 1029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123825</xdr:colOff>
          <xdr:row>4</xdr:row>
          <xdr:rowOff>247650</xdr:rowOff>
        </xdr:from>
        <xdr:to>
          <xdr:col>59</xdr:col>
          <xdr:colOff>123825</xdr:colOff>
          <xdr:row>6</xdr:row>
          <xdr:rowOff>76200</xdr:rowOff>
        </xdr:to>
        <xdr:sp macro="" textlink="">
          <xdr:nvSpPr>
            <xdr:cNvPr id="12294" name="Check Box 1030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19</xdr:row>
          <xdr:rowOff>0</xdr:rowOff>
        </xdr:from>
        <xdr:to>
          <xdr:col>18</xdr:col>
          <xdr:colOff>0</xdr:colOff>
          <xdr:row>20</xdr:row>
          <xdr:rowOff>47625</xdr:rowOff>
        </xdr:to>
        <xdr:sp macro="" textlink="">
          <xdr:nvSpPr>
            <xdr:cNvPr id="12295" name="Check Box 1031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館 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20</xdr:row>
          <xdr:rowOff>0</xdr:rowOff>
        </xdr:from>
        <xdr:to>
          <xdr:col>18</xdr:col>
          <xdr:colOff>0</xdr:colOff>
          <xdr:row>21</xdr:row>
          <xdr:rowOff>47625</xdr:rowOff>
        </xdr:to>
        <xdr:sp macro="" textlink="">
          <xdr:nvSpPr>
            <xdr:cNvPr id="12298" name="Check Box 1034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持 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19</xdr:row>
          <xdr:rowOff>0</xdr:rowOff>
        </xdr:from>
        <xdr:to>
          <xdr:col>36</xdr:col>
          <xdr:colOff>0</xdr:colOff>
          <xdr:row>20</xdr:row>
          <xdr:rowOff>47625</xdr:rowOff>
        </xdr:to>
        <xdr:sp macro="" textlink="">
          <xdr:nvSpPr>
            <xdr:cNvPr id="12299" name="Check Box 1035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館 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20</xdr:row>
          <xdr:rowOff>0</xdr:rowOff>
        </xdr:from>
        <xdr:to>
          <xdr:col>36</xdr:col>
          <xdr:colOff>0</xdr:colOff>
          <xdr:row>21</xdr:row>
          <xdr:rowOff>47625</xdr:rowOff>
        </xdr:to>
        <xdr:sp macro="" textlink="">
          <xdr:nvSpPr>
            <xdr:cNvPr id="12300" name="Check Box 1036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弁 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22</xdr:row>
          <xdr:rowOff>0</xdr:rowOff>
        </xdr:from>
        <xdr:to>
          <xdr:col>36</xdr:col>
          <xdr:colOff>0</xdr:colOff>
          <xdr:row>23</xdr:row>
          <xdr:rowOff>47625</xdr:rowOff>
        </xdr:to>
        <xdr:sp macro="" textlink="">
          <xdr:nvSpPr>
            <xdr:cNvPr id="12301" name="Check Box 1037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野 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24</xdr:row>
          <xdr:rowOff>0</xdr:rowOff>
        </xdr:from>
        <xdr:to>
          <xdr:col>36</xdr:col>
          <xdr:colOff>0</xdr:colOff>
          <xdr:row>26</xdr:row>
          <xdr:rowOff>9525</xdr:rowOff>
        </xdr:to>
        <xdr:sp macro="" textlink="">
          <xdr:nvSpPr>
            <xdr:cNvPr id="12302" name="Check Box 1038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持 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0</xdr:colOff>
          <xdr:row>19</xdr:row>
          <xdr:rowOff>0</xdr:rowOff>
        </xdr:from>
        <xdr:to>
          <xdr:col>58</xdr:col>
          <xdr:colOff>0</xdr:colOff>
          <xdr:row>20</xdr:row>
          <xdr:rowOff>47625</xdr:rowOff>
        </xdr:to>
        <xdr:sp macro="" textlink="">
          <xdr:nvSpPr>
            <xdr:cNvPr id="12303" name="Check Box 1039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館 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0</xdr:colOff>
          <xdr:row>19</xdr:row>
          <xdr:rowOff>219075</xdr:rowOff>
        </xdr:from>
        <xdr:to>
          <xdr:col>58</xdr:col>
          <xdr:colOff>0</xdr:colOff>
          <xdr:row>21</xdr:row>
          <xdr:rowOff>28575</xdr:rowOff>
        </xdr:to>
        <xdr:sp macro="" textlink="">
          <xdr:nvSpPr>
            <xdr:cNvPr id="12305" name="Check Box 1041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野 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0</xdr:colOff>
          <xdr:row>22</xdr:row>
          <xdr:rowOff>9525</xdr:rowOff>
        </xdr:from>
        <xdr:to>
          <xdr:col>58</xdr:col>
          <xdr:colOff>0</xdr:colOff>
          <xdr:row>23</xdr:row>
          <xdr:rowOff>57150</xdr:rowOff>
        </xdr:to>
        <xdr:sp macro="" textlink="">
          <xdr:nvSpPr>
            <xdr:cNvPr id="12306" name="Check Box 1042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持 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28</xdr:row>
          <xdr:rowOff>0</xdr:rowOff>
        </xdr:from>
        <xdr:to>
          <xdr:col>36</xdr:col>
          <xdr:colOff>0</xdr:colOff>
          <xdr:row>29</xdr:row>
          <xdr:rowOff>47625</xdr:rowOff>
        </xdr:to>
        <xdr:sp macro="" textlink="">
          <xdr:nvSpPr>
            <xdr:cNvPr id="12311" name="Check Box 1047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弁 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30</xdr:row>
          <xdr:rowOff>0</xdr:rowOff>
        </xdr:from>
        <xdr:to>
          <xdr:col>36</xdr:col>
          <xdr:colOff>0</xdr:colOff>
          <xdr:row>31</xdr:row>
          <xdr:rowOff>47625</xdr:rowOff>
        </xdr:to>
        <xdr:sp macro="" textlink="">
          <xdr:nvSpPr>
            <xdr:cNvPr id="12312" name="Check Box 1048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野 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32</xdr:row>
          <xdr:rowOff>0</xdr:rowOff>
        </xdr:from>
        <xdr:to>
          <xdr:col>36</xdr:col>
          <xdr:colOff>0</xdr:colOff>
          <xdr:row>34</xdr:row>
          <xdr:rowOff>9525</xdr:rowOff>
        </xdr:to>
        <xdr:sp macro="" textlink="">
          <xdr:nvSpPr>
            <xdr:cNvPr id="12313" name="Check Box 1049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持 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27</xdr:row>
          <xdr:rowOff>0</xdr:rowOff>
        </xdr:from>
        <xdr:to>
          <xdr:col>18</xdr:col>
          <xdr:colOff>0</xdr:colOff>
          <xdr:row>28</xdr:row>
          <xdr:rowOff>47625</xdr:rowOff>
        </xdr:to>
        <xdr:sp macro="" textlink="">
          <xdr:nvSpPr>
            <xdr:cNvPr id="12314" name="Check Box 1050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館 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28</xdr:row>
          <xdr:rowOff>19050</xdr:rowOff>
        </xdr:from>
        <xdr:to>
          <xdr:col>18</xdr:col>
          <xdr:colOff>0</xdr:colOff>
          <xdr:row>29</xdr:row>
          <xdr:rowOff>66675</xdr:rowOff>
        </xdr:to>
        <xdr:sp macro="" textlink="">
          <xdr:nvSpPr>
            <xdr:cNvPr id="12317" name="Check Box 1053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持 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35</xdr:row>
          <xdr:rowOff>0</xdr:rowOff>
        </xdr:from>
        <xdr:to>
          <xdr:col>18</xdr:col>
          <xdr:colOff>0</xdr:colOff>
          <xdr:row>36</xdr:row>
          <xdr:rowOff>47625</xdr:rowOff>
        </xdr:to>
        <xdr:sp macro="" textlink="">
          <xdr:nvSpPr>
            <xdr:cNvPr id="12318" name="Check Box 1054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館 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36</xdr:row>
          <xdr:rowOff>0</xdr:rowOff>
        </xdr:from>
        <xdr:to>
          <xdr:col>17</xdr:col>
          <xdr:colOff>133350</xdr:colOff>
          <xdr:row>37</xdr:row>
          <xdr:rowOff>47625</xdr:rowOff>
        </xdr:to>
        <xdr:sp macro="" textlink="">
          <xdr:nvSpPr>
            <xdr:cNvPr id="12321" name="Check Box 1057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持 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35</xdr:row>
          <xdr:rowOff>0</xdr:rowOff>
        </xdr:from>
        <xdr:to>
          <xdr:col>36</xdr:col>
          <xdr:colOff>0</xdr:colOff>
          <xdr:row>36</xdr:row>
          <xdr:rowOff>47625</xdr:rowOff>
        </xdr:to>
        <xdr:sp macro="" textlink="">
          <xdr:nvSpPr>
            <xdr:cNvPr id="12322" name="Check Box 1058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館 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36</xdr:row>
          <xdr:rowOff>0</xdr:rowOff>
        </xdr:from>
        <xdr:to>
          <xdr:col>36</xdr:col>
          <xdr:colOff>0</xdr:colOff>
          <xdr:row>37</xdr:row>
          <xdr:rowOff>47625</xdr:rowOff>
        </xdr:to>
        <xdr:sp macro="" textlink="">
          <xdr:nvSpPr>
            <xdr:cNvPr id="12323" name="Check Box 1059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弁 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38</xdr:row>
          <xdr:rowOff>0</xdr:rowOff>
        </xdr:from>
        <xdr:to>
          <xdr:col>36</xdr:col>
          <xdr:colOff>0</xdr:colOff>
          <xdr:row>39</xdr:row>
          <xdr:rowOff>47625</xdr:rowOff>
        </xdr:to>
        <xdr:sp macro="" textlink="">
          <xdr:nvSpPr>
            <xdr:cNvPr id="12324" name="Check Box 1060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野 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40</xdr:row>
          <xdr:rowOff>0</xdr:rowOff>
        </xdr:from>
        <xdr:to>
          <xdr:col>36</xdr:col>
          <xdr:colOff>0</xdr:colOff>
          <xdr:row>42</xdr:row>
          <xdr:rowOff>9525</xdr:rowOff>
        </xdr:to>
        <xdr:sp macro="" textlink="">
          <xdr:nvSpPr>
            <xdr:cNvPr id="12325" name="Check Box 1061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持 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142875</xdr:colOff>
          <xdr:row>27</xdr:row>
          <xdr:rowOff>9525</xdr:rowOff>
        </xdr:from>
        <xdr:to>
          <xdr:col>36</xdr:col>
          <xdr:colOff>0</xdr:colOff>
          <xdr:row>28</xdr:row>
          <xdr:rowOff>57150</xdr:rowOff>
        </xdr:to>
        <xdr:sp macro="" textlink="">
          <xdr:nvSpPr>
            <xdr:cNvPr id="12330" name="Check Box 1066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館 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38</xdr:row>
          <xdr:rowOff>0</xdr:rowOff>
        </xdr:from>
        <xdr:to>
          <xdr:col>36</xdr:col>
          <xdr:colOff>0</xdr:colOff>
          <xdr:row>39</xdr:row>
          <xdr:rowOff>47625</xdr:rowOff>
        </xdr:to>
        <xdr:sp macro="" textlink="">
          <xdr:nvSpPr>
            <xdr:cNvPr id="12346" name="Check Box 1082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野 炊</a:t>
              </a:r>
            </a:p>
          </xdr:txBody>
        </xdr:sp>
        <xdr:clientData/>
      </xdr:twoCellAnchor>
    </mc:Choice>
    <mc:Fallback/>
  </mc:AlternateContent>
  <xdr:twoCellAnchor>
    <xdr:from>
      <xdr:col>41</xdr:col>
      <xdr:colOff>111125</xdr:colOff>
      <xdr:row>7</xdr:row>
      <xdr:rowOff>180975</xdr:rowOff>
    </xdr:from>
    <xdr:to>
      <xdr:col>59</xdr:col>
      <xdr:colOff>111125</xdr:colOff>
      <xdr:row>9</xdr:row>
      <xdr:rowOff>186729</xdr:rowOff>
    </xdr:to>
    <xdr:sp macro="" textlink="" fLocksText="0">
      <xdr:nvSpPr>
        <xdr:cNvPr id="68" name="四角形吹き出し 14"/>
        <xdr:cNvSpPr/>
      </xdr:nvSpPr>
      <xdr:spPr>
        <a:xfrm>
          <a:off x="5969000" y="1990725"/>
          <a:ext cx="2571750" cy="501054"/>
        </a:xfrm>
        <a:prstGeom prst="wedgeRectCallout">
          <a:avLst>
            <a:gd name="adj1" fmla="val 32534"/>
            <a:gd name="adj2" fmla="val 117458"/>
          </a:avLst>
        </a:prstGeom>
        <a:solidFill>
          <a:srgbClr val="FFFFFF"/>
        </a:solidFill>
        <a:ln w="19050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lIns="91440" tIns="45720" rIns="91440" bIns="45720" anchor="ctr"/>
        <a:lstStyle/>
        <a:p>
          <a:pPr marL="0" marR="0" indent="0" algn="l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900" b="1" i="0" baseline="0">
              <a:solidFill>
                <a:srgbClr val="FF0000"/>
              </a:solidFill>
              <a:latin typeface="+mn-lt"/>
              <a:ea typeface="+mn-ea"/>
              <a:cs typeface="+mn-cs"/>
            </a:rPr>
            <a:t>自家用車等の台数によっては、駐車場の整理や誘導をお願いすることがあります。</a:t>
          </a:r>
          <a:endParaRPr lang="ja-JP" altLang="ja-JP" sz="900">
            <a:solidFill>
              <a:srgbClr val="FF0000"/>
            </a:solidFill>
          </a:endParaRPr>
        </a:p>
      </xdr:txBody>
    </xdr:sp>
    <xdr:clientData/>
  </xdr:twoCellAnchor>
  <xdr:twoCellAnchor>
    <xdr:from>
      <xdr:col>18</xdr:col>
      <xdr:colOff>47625</xdr:colOff>
      <xdr:row>22</xdr:row>
      <xdr:rowOff>65086</xdr:rowOff>
    </xdr:from>
    <xdr:to>
      <xdr:col>31</xdr:col>
      <xdr:colOff>104775</xdr:colOff>
      <xdr:row>24</xdr:row>
      <xdr:rowOff>239712</xdr:rowOff>
    </xdr:to>
    <xdr:sp macro="" textlink="" fLocksText="0">
      <xdr:nvSpPr>
        <xdr:cNvPr id="89" name="四角形吹き出し 14"/>
        <xdr:cNvSpPr/>
      </xdr:nvSpPr>
      <xdr:spPr>
        <a:xfrm>
          <a:off x="2619375" y="4565649"/>
          <a:ext cx="1914525" cy="666751"/>
        </a:xfrm>
        <a:prstGeom prst="wedgeRectCallout">
          <a:avLst>
            <a:gd name="adj1" fmla="val 61996"/>
            <a:gd name="adj2" fmla="val -61339"/>
          </a:avLst>
        </a:prstGeom>
        <a:solidFill>
          <a:srgbClr val="FFFFFF"/>
        </a:solidFill>
        <a:ln w="19050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lIns="91440" tIns="45720" rIns="91440" bIns="45720" anchor="ctr"/>
        <a:lstStyle/>
        <a:p>
          <a:pPr marL="0" marR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900" b="1" i="0" baseline="0">
              <a:solidFill>
                <a:srgbClr val="FF0000"/>
              </a:solidFill>
              <a:latin typeface="+mn-lt"/>
              <a:ea typeface="+mn-ea"/>
              <a:cs typeface="+mn-cs"/>
            </a:rPr>
            <a:t>お弁当や野外炊飯を希望される場合は、種類やメニューを選択・入力または記入してください。</a:t>
          </a:r>
          <a:endParaRPr lang="ja-JP" altLang="ja-JP" sz="90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39687</xdr:colOff>
      <xdr:row>21</xdr:row>
      <xdr:rowOff>47625</xdr:rowOff>
    </xdr:from>
    <xdr:to>
      <xdr:col>16</xdr:col>
      <xdr:colOff>127001</xdr:colOff>
      <xdr:row>24</xdr:row>
      <xdr:rowOff>238125</xdr:rowOff>
    </xdr:to>
    <xdr:sp macro="" textlink="">
      <xdr:nvSpPr>
        <xdr:cNvPr id="2" name="正方形/長方形 1"/>
        <xdr:cNvSpPr/>
      </xdr:nvSpPr>
      <xdr:spPr>
        <a:xfrm>
          <a:off x="1039812" y="4302125"/>
          <a:ext cx="1373189" cy="928688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="1">
              <a:solidFill>
                <a:srgbClr val="FF0000"/>
              </a:solidFill>
            </a:rPr>
            <a:t>9:00</a:t>
          </a:r>
          <a:r>
            <a:rPr kumimoji="1" lang="ja-JP" altLang="en-US" sz="900" b="1">
              <a:solidFill>
                <a:srgbClr val="FF0000"/>
              </a:solidFill>
            </a:rPr>
            <a:t>頃まで、当日退所される団体の退所点検を実施していますので、宿泊室には</a:t>
          </a:r>
          <a:r>
            <a:rPr kumimoji="1" lang="en-US" altLang="ja-JP" sz="900" b="1">
              <a:solidFill>
                <a:srgbClr val="FF0000"/>
              </a:solidFill>
            </a:rPr>
            <a:t>10</a:t>
          </a:r>
          <a:r>
            <a:rPr kumimoji="1" lang="ja-JP" altLang="en-US" sz="900" b="1">
              <a:solidFill>
                <a:srgbClr val="FF0000"/>
              </a:solidFill>
            </a:rPr>
            <a:t>：</a:t>
          </a:r>
          <a:r>
            <a:rPr kumimoji="1" lang="en-US" altLang="ja-JP" sz="900" b="1">
              <a:solidFill>
                <a:srgbClr val="FF0000"/>
              </a:solidFill>
            </a:rPr>
            <a:t>00</a:t>
          </a:r>
          <a:r>
            <a:rPr kumimoji="1" lang="ja-JP" altLang="en-US" sz="900" b="1">
              <a:solidFill>
                <a:srgbClr val="FF0000"/>
              </a:solidFill>
            </a:rPr>
            <a:t>か以降の入室となります。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133350</xdr:colOff>
          <xdr:row>27</xdr:row>
          <xdr:rowOff>247650</xdr:rowOff>
        </xdr:from>
        <xdr:to>
          <xdr:col>57</xdr:col>
          <xdr:colOff>133350</xdr:colOff>
          <xdr:row>29</xdr:row>
          <xdr:rowOff>38100</xdr:rowOff>
        </xdr:to>
        <xdr:sp macro="" textlink="">
          <xdr:nvSpPr>
            <xdr:cNvPr id="12892" name="Check Box 1628" hidden="1">
              <a:extLst>
                <a:ext uri="{63B3BB69-23CF-44E3-9099-C40C66FF867C}">
                  <a14:compatExt spid="_x0000_s128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野 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0</xdr:colOff>
          <xdr:row>35</xdr:row>
          <xdr:rowOff>228600</xdr:rowOff>
        </xdr:from>
        <xdr:to>
          <xdr:col>58</xdr:col>
          <xdr:colOff>0</xdr:colOff>
          <xdr:row>37</xdr:row>
          <xdr:rowOff>38100</xdr:rowOff>
        </xdr:to>
        <xdr:sp macro="" textlink="">
          <xdr:nvSpPr>
            <xdr:cNvPr id="12893" name="Check Box 1629" hidden="1">
              <a:extLst>
                <a:ext uri="{63B3BB69-23CF-44E3-9099-C40C66FF867C}">
                  <a14:compatExt spid="_x0000_s128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野 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0</xdr:colOff>
          <xdr:row>27</xdr:row>
          <xdr:rowOff>0</xdr:rowOff>
        </xdr:from>
        <xdr:to>
          <xdr:col>58</xdr:col>
          <xdr:colOff>0</xdr:colOff>
          <xdr:row>28</xdr:row>
          <xdr:rowOff>47625</xdr:rowOff>
        </xdr:to>
        <xdr:sp macro="" textlink="">
          <xdr:nvSpPr>
            <xdr:cNvPr id="12894" name="Check Box 1630" hidden="1">
              <a:extLst>
                <a:ext uri="{63B3BB69-23CF-44E3-9099-C40C66FF867C}">
                  <a14:compatExt spid="_x0000_s128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館 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0</xdr:colOff>
          <xdr:row>35</xdr:row>
          <xdr:rowOff>0</xdr:rowOff>
        </xdr:from>
        <xdr:to>
          <xdr:col>58</xdr:col>
          <xdr:colOff>0</xdr:colOff>
          <xdr:row>36</xdr:row>
          <xdr:rowOff>47625</xdr:rowOff>
        </xdr:to>
        <xdr:sp macro="" textlink="">
          <xdr:nvSpPr>
            <xdr:cNvPr id="12895" name="Check Box 1631" hidden="1">
              <a:extLst>
                <a:ext uri="{63B3BB69-23CF-44E3-9099-C40C66FF867C}">
                  <a14:compatExt spid="_x0000_s128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館 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0</xdr:colOff>
          <xdr:row>30</xdr:row>
          <xdr:rowOff>9525</xdr:rowOff>
        </xdr:from>
        <xdr:to>
          <xdr:col>58</xdr:col>
          <xdr:colOff>0</xdr:colOff>
          <xdr:row>31</xdr:row>
          <xdr:rowOff>57150</xdr:rowOff>
        </xdr:to>
        <xdr:sp macro="" textlink="">
          <xdr:nvSpPr>
            <xdr:cNvPr id="12897" name="Check Box 1633" hidden="1">
              <a:extLst>
                <a:ext uri="{63B3BB69-23CF-44E3-9099-C40C66FF867C}">
                  <a14:compatExt spid="_x0000_s128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持 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0</xdr:colOff>
          <xdr:row>38</xdr:row>
          <xdr:rowOff>9525</xdr:rowOff>
        </xdr:from>
        <xdr:to>
          <xdr:col>58</xdr:col>
          <xdr:colOff>0</xdr:colOff>
          <xdr:row>39</xdr:row>
          <xdr:rowOff>57150</xdr:rowOff>
        </xdr:to>
        <xdr:sp macro="" textlink="">
          <xdr:nvSpPr>
            <xdr:cNvPr id="12898" name="Check Box 1634" hidden="1">
              <a:extLst>
                <a:ext uri="{63B3BB69-23CF-44E3-9099-C40C66FF867C}">
                  <a14:compatExt spid="_x0000_s128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持 込</a:t>
              </a:r>
            </a:p>
          </xdr:txBody>
        </xdr:sp>
        <xdr:clientData/>
      </xdr:twoCellAnchor>
    </mc:Choice>
    <mc:Fallback/>
  </mc:AlternateContent>
  <xdr:twoCellAnchor>
    <xdr:from>
      <xdr:col>59</xdr:col>
      <xdr:colOff>55563</xdr:colOff>
      <xdr:row>35</xdr:row>
      <xdr:rowOff>38101</xdr:rowOff>
    </xdr:from>
    <xdr:to>
      <xdr:col>69</xdr:col>
      <xdr:colOff>104775</xdr:colOff>
      <xdr:row>37</xdr:row>
      <xdr:rowOff>209551</xdr:rowOff>
    </xdr:to>
    <xdr:sp macro="" textlink="" fLocksText="0">
      <xdr:nvSpPr>
        <xdr:cNvPr id="45" name="四角形吹き出し 14"/>
        <xdr:cNvSpPr/>
      </xdr:nvSpPr>
      <xdr:spPr>
        <a:xfrm>
          <a:off x="8485188" y="6924676"/>
          <a:ext cx="1477962" cy="628650"/>
        </a:xfrm>
        <a:prstGeom prst="wedgeRectCallout">
          <a:avLst>
            <a:gd name="adj1" fmla="val -66181"/>
            <a:gd name="adj2" fmla="val -83655"/>
          </a:avLst>
        </a:prstGeom>
        <a:solidFill>
          <a:srgbClr val="FFFFFF"/>
        </a:solidFill>
        <a:ln w="19050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lIns="91440" tIns="45720" rIns="91440" bIns="45720" anchor="ctr"/>
        <a:lstStyle/>
        <a:p>
          <a:pPr marL="0" marR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900" b="1" i="0" baseline="0">
              <a:solidFill>
                <a:srgbClr val="FF0000"/>
              </a:solidFill>
              <a:latin typeface="+mn-lt"/>
              <a:ea typeface="+mn-ea"/>
              <a:cs typeface="+mn-cs"/>
            </a:rPr>
            <a:t>入浴開始時刻はの希望を</a:t>
          </a:r>
          <a:endParaRPr lang="en-US" altLang="ja-JP" sz="900" b="1" i="0" baseline="0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900" b="1" i="0" baseline="0">
              <a:solidFill>
                <a:srgbClr val="FF0000"/>
              </a:solidFill>
              <a:latin typeface="+mn-lt"/>
              <a:ea typeface="+mn-ea"/>
              <a:cs typeface="+mn-cs"/>
            </a:rPr>
            <a:t>こちらに記入してください。</a:t>
          </a:r>
          <a:endParaRPr lang="en-US" altLang="ja-JP" sz="900" b="1" i="0" baseline="0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en-US" altLang="ja-JP" sz="900" b="1">
              <a:solidFill>
                <a:srgbClr val="FF0000"/>
              </a:solidFill>
            </a:rPr>
            <a:t>【</a:t>
          </a:r>
          <a:r>
            <a:rPr lang="ja-JP" altLang="en-US" sz="900" b="1">
              <a:solidFill>
                <a:srgbClr val="FF0000"/>
              </a:solidFill>
            </a:rPr>
            <a:t>入浴可能時刻</a:t>
          </a:r>
          <a:r>
            <a:rPr lang="en-US" altLang="ja-JP" sz="900" b="1">
              <a:solidFill>
                <a:srgbClr val="FF0000"/>
              </a:solidFill>
            </a:rPr>
            <a:t>】</a:t>
          </a:r>
        </a:p>
        <a:p>
          <a:pPr marL="0" marR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900" b="1">
              <a:solidFill>
                <a:srgbClr val="FF0000"/>
              </a:solidFill>
            </a:rPr>
            <a:t>　１７：３０～２２：００</a:t>
          </a:r>
          <a:endParaRPr lang="ja-JP" altLang="ja-JP" sz="900" b="1">
            <a:solidFill>
              <a:srgbClr val="FF0000"/>
            </a:solidFill>
          </a:endParaRPr>
        </a:p>
      </xdr:txBody>
    </xdr:sp>
    <xdr:clientData/>
  </xdr:twoCellAnchor>
  <xdr:twoCellAnchor>
    <xdr:from>
      <xdr:col>51</xdr:col>
      <xdr:colOff>47625</xdr:colOff>
      <xdr:row>22</xdr:row>
      <xdr:rowOff>39688</xdr:rowOff>
    </xdr:from>
    <xdr:to>
      <xdr:col>62</xdr:col>
      <xdr:colOff>55563</xdr:colOff>
      <xdr:row>24</xdr:row>
      <xdr:rowOff>114300</xdr:rowOff>
    </xdr:to>
    <xdr:sp macro="" textlink="" fLocksText="0">
      <xdr:nvSpPr>
        <xdr:cNvPr id="46" name="四角形吹き出し 14"/>
        <xdr:cNvSpPr/>
      </xdr:nvSpPr>
      <xdr:spPr>
        <a:xfrm>
          <a:off x="7334250" y="4506913"/>
          <a:ext cx="1579563" cy="569912"/>
        </a:xfrm>
        <a:prstGeom prst="wedgeRectCallout">
          <a:avLst>
            <a:gd name="adj1" fmla="val 57179"/>
            <a:gd name="adj2" fmla="val 428"/>
          </a:avLst>
        </a:prstGeom>
        <a:solidFill>
          <a:srgbClr val="FFFFFF"/>
        </a:solidFill>
        <a:ln w="19050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lIns="91440" tIns="45720" rIns="91440" bIns="45720" anchor="ctr"/>
        <a:lstStyle/>
        <a:p>
          <a:pPr marL="0" marR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900" b="1" i="0" baseline="0">
              <a:solidFill>
                <a:srgbClr val="FF0000"/>
              </a:solidFill>
              <a:latin typeface="+mn-lt"/>
              <a:ea typeface="+mn-ea"/>
              <a:cs typeface="+mn-cs"/>
            </a:rPr>
            <a:t>視聴覚ライブラリーで</a:t>
          </a:r>
          <a:r>
            <a:rPr lang="en-US" altLang="ja-JP" sz="900" b="1" i="0" baseline="0">
              <a:solidFill>
                <a:srgbClr val="FF0000"/>
              </a:solidFill>
              <a:latin typeface="+mn-lt"/>
              <a:ea typeface="+mn-ea"/>
              <a:cs typeface="+mn-cs"/>
            </a:rPr>
            <a:t>DVD</a:t>
          </a:r>
          <a:r>
            <a:rPr lang="ja-JP" altLang="en-US" sz="900" b="1" i="0" baseline="0">
              <a:solidFill>
                <a:srgbClr val="FF0000"/>
              </a:solidFill>
              <a:latin typeface="+mn-lt"/>
              <a:ea typeface="+mn-ea"/>
              <a:cs typeface="+mn-cs"/>
            </a:rPr>
            <a:t>等を借りることができます。（事前予約が必要。）</a:t>
          </a:r>
          <a:endParaRPr lang="ja-JP" altLang="ja-JP" sz="9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104775</xdr:colOff>
      <xdr:row>11</xdr:row>
      <xdr:rowOff>38100</xdr:rowOff>
    </xdr:from>
    <xdr:to>
      <xdr:col>30</xdr:col>
      <xdr:colOff>123824</xdr:colOff>
      <xdr:row>12</xdr:row>
      <xdr:rowOff>209550</xdr:rowOff>
    </xdr:to>
    <xdr:sp macro="" textlink="" fLocksText="0">
      <xdr:nvSpPr>
        <xdr:cNvPr id="47" name="四角形吹き出し 14"/>
        <xdr:cNvSpPr/>
      </xdr:nvSpPr>
      <xdr:spPr>
        <a:xfrm>
          <a:off x="962025" y="2838450"/>
          <a:ext cx="3448049" cy="419100"/>
        </a:xfrm>
        <a:prstGeom prst="wedgeRectCallout">
          <a:avLst>
            <a:gd name="adj1" fmla="val 59084"/>
            <a:gd name="adj2" fmla="val -18670"/>
          </a:avLst>
        </a:prstGeom>
        <a:solidFill>
          <a:srgbClr val="FFFFFF"/>
        </a:solidFill>
        <a:ln w="19050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lIns="91440" tIns="45720" rIns="91440" bIns="45720" anchor="ctr"/>
        <a:lstStyle/>
        <a:p>
          <a:pPr marL="0" marR="0" indent="0" algn="l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900" b="1" i="0" baseline="0">
              <a:solidFill>
                <a:srgbClr val="FF0000"/>
              </a:solidFill>
              <a:latin typeface="+mn-lt"/>
              <a:ea typeface="+mn-ea"/>
              <a:cs typeface="+mn-cs"/>
            </a:rPr>
            <a:t>新規提出時は、参加予定の人数でも構いません。</a:t>
          </a:r>
          <a:endParaRPr lang="en-US" altLang="ja-JP" sz="900" b="1" i="0" baseline="0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900" b="1" i="0" baseline="0">
              <a:solidFill>
                <a:srgbClr val="FF0000"/>
              </a:solidFill>
              <a:latin typeface="+mn-lt"/>
              <a:ea typeface="+mn-ea"/>
              <a:cs typeface="+mn-cs"/>
            </a:rPr>
            <a:t>その後、変更があれば、再度、提出をお願いします。</a:t>
          </a:r>
          <a:endParaRPr lang="en-US" altLang="ja-JP" sz="900" b="1" i="0" baseline="0">
            <a:solidFill>
              <a:srgbClr val="FF0000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8.xml"/><Relationship Id="rId13" Type="http://schemas.openxmlformats.org/officeDocument/2006/relationships/ctrlProp" Target="../ctrlProps/ctrlProp43.xml"/><Relationship Id="rId18" Type="http://schemas.openxmlformats.org/officeDocument/2006/relationships/ctrlProp" Target="../ctrlProps/ctrlProp48.xml"/><Relationship Id="rId26" Type="http://schemas.openxmlformats.org/officeDocument/2006/relationships/ctrlProp" Target="../ctrlProps/ctrlProp56.xml"/><Relationship Id="rId39" Type="http://schemas.openxmlformats.org/officeDocument/2006/relationships/ctrlProp" Target="../ctrlProps/ctrlProp69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51.xml"/><Relationship Id="rId34" Type="http://schemas.openxmlformats.org/officeDocument/2006/relationships/ctrlProp" Target="../ctrlProps/ctrlProp64.xml"/><Relationship Id="rId42" Type="http://schemas.openxmlformats.org/officeDocument/2006/relationships/comments" Target="../comments2.xml"/><Relationship Id="rId7" Type="http://schemas.openxmlformats.org/officeDocument/2006/relationships/ctrlProp" Target="../ctrlProps/ctrlProp37.xml"/><Relationship Id="rId12" Type="http://schemas.openxmlformats.org/officeDocument/2006/relationships/ctrlProp" Target="../ctrlProps/ctrlProp42.xml"/><Relationship Id="rId17" Type="http://schemas.openxmlformats.org/officeDocument/2006/relationships/ctrlProp" Target="../ctrlProps/ctrlProp47.xml"/><Relationship Id="rId25" Type="http://schemas.openxmlformats.org/officeDocument/2006/relationships/ctrlProp" Target="../ctrlProps/ctrlProp55.xml"/><Relationship Id="rId33" Type="http://schemas.openxmlformats.org/officeDocument/2006/relationships/ctrlProp" Target="../ctrlProps/ctrlProp63.xml"/><Relationship Id="rId38" Type="http://schemas.openxmlformats.org/officeDocument/2006/relationships/ctrlProp" Target="../ctrlProps/ctrlProp68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6.xml"/><Relationship Id="rId20" Type="http://schemas.openxmlformats.org/officeDocument/2006/relationships/ctrlProp" Target="../ctrlProps/ctrlProp50.xml"/><Relationship Id="rId29" Type="http://schemas.openxmlformats.org/officeDocument/2006/relationships/ctrlProp" Target="../ctrlProps/ctrlProp59.xml"/><Relationship Id="rId41" Type="http://schemas.openxmlformats.org/officeDocument/2006/relationships/ctrlProp" Target="../ctrlProps/ctrlProp7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6.xml"/><Relationship Id="rId11" Type="http://schemas.openxmlformats.org/officeDocument/2006/relationships/ctrlProp" Target="../ctrlProps/ctrlProp41.xml"/><Relationship Id="rId24" Type="http://schemas.openxmlformats.org/officeDocument/2006/relationships/ctrlProp" Target="../ctrlProps/ctrlProp54.xml"/><Relationship Id="rId32" Type="http://schemas.openxmlformats.org/officeDocument/2006/relationships/ctrlProp" Target="../ctrlProps/ctrlProp62.xml"/><Relationship Id="rId37" Type="http://schemas.openxmlformats.org/officeDocument/2006/relationships/ctrlProp" Target="../ctrlProps/ctrlProp67.xml"/><Relationship Id="rId40" Type="http://schemas.openxmlformats.org/officeDocument/2006/relationships/ctrlProp" Target="../ctrlProps/ctrlProp70.xml"/><Relationship Id="rId5" Type="http://schemas.openxmlformats.org/officeDocument/2006/relationships/ctrlProp" Target="../ctrlProps/ctrlProp35.xml"/><Relationship Id="rId15" Type="http://schemas.openxmlformats.org/officeDocument/2006/relationships/ctrlProp" Target="../ctrlProps/ctrlProp45.xml"/><Relationship Id="rId23" Type="http://schemas.openxmlformats.org/officeDocument/2006/relationships/ctrlProp" Target="../ctrlProps/ctrlProp53.xml"/><Relationship Id="rId28" Type="http://schemas.openxmlformats.org/officeDocument/2006/relationships/ctrlProp" Target="../ctrlProps/ctrlProp58.xml"/><Relationship Id="rId36" Type="http://schemas.openxmlformats.org/officeDocument/2006/relationships/ctrlProp" Target="../ctrlProps/ctrlProp66.xml"/><Relationship Id="rId10" Type="http://schemas.openxmlformats.org/officeDocument/2006/relationships/ctrlProp" Target="../ctrlProps/ctrlProp40.xml"/><Relationship Id="rId19" Type="http://schemas.openxmlformats.org/officeDocument/2006/relationships/ctrlProp" Target="../ctrlProps/ctrlProp49.xml"/><Relationship Id="rId31" Type="http://schemas.openxmlformats.org/officeDocument/2006/relationships/ctrlProp" Target="../ctrlProps/ctrlProp61.xml"/><Relationship Id="rId4" Type="http://schemas.openxmlformats.org/officeDocument/2006/relationships/ctrlProp" Target="../ctrlProps/ctrlProp34.xml"/><Relationship Id="rId9" Type="http://schemas.openxmlformats.org/officeDocument/2006/relationships/ctrlProp" Target="../ctrlProps/ctrlProp39.xml"/><Relationship Id="rId14" Type="http://schemas.openxmlformats.org/officeDocument/2006/relationships/ctrlProp" Target="../ctrlProps/ctrlProp44.xml"/><Relationship Id="rId22" Type="http://schemas.openxmlformats.org/officeDocument/2006/relationships/ctrlProp" Target="../ctrlProps/ctrlProp52.xml"/><Relationship Id="rId27" Type="http://schemas.openxmlformats.org/officeDocument/2006/relationships/ctrlProp" Target="../ctrlProps/ctrlProp57.xml"/><Relationship Id="rId30" Type="http://schemas.openxmlformats.org/officeDocument/2006/relationships/ctrlProp" Target="../ctrlProps/ctrlProp60.xml"/><Relationship Id="rId35" Type="http://schemas.openxmlformats.org/officeDocument/2006/relationships/ctrlProp" Target="../ctrlProps/ctrlProp65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5.xml"/><Relationship Id="rId13" Type="http://schemas.openxmlformats.org/officeDocument/2006/relationships/ctrlProp" Target="../ctrlProps/ctrlProp80.xml"/><Relationship Id="rId18" Type="http://schemas.openxmlformats.org/officeDocument/2006/relationships/ctrlProp" Target="../ctrlProps/ctrlProp85.xml"/><Relationship Id="rId26" Type="http://schemas.openxmlformats.org/officeDocument/2006/relationships/ctrlProp" Target="../ctrlProps/ctrlProp93.xml"/><Relationship Id="rId39" Type="http://schemas.openxmlformats.org/officeDocument/2006/relationships/comments" Target="../comments3.xml"/><Relationship Id="rId3" Type="http://schemas.openxmlformats.org/officeDocument/2006/relationships/drawing" Target="../drawings/drawing3.xml"/><Relationship Id="rId21" Type="http://schemas.openxmlformats.org/officeDocument/2006/relationships/ctrlProp" Target="../ctrlProps/ctrlProp88.xml"/><Relationship Id="rId34" Type="http://schemas.openxmlformats.org/officeDocument/2006/relationships/ctrlProp" Target="../ctrlProps/ctrlProp101.xml"/><Relationship Id="rId7" Type="http://schemas.openxmlformats.org/officeDocument/2006/relationships/ctrlProp" Target="../ctrlProps/ctrlProp74.xml"/><Relationship Id="rId12" Type="http://schemas.openxmlformats.org/officeDocument/2006/relationships/ctrlProp" Target="../ctrlProps/ctrlProp79.xml"/><Relationship Id="rId17" Type="http://schemas.openxmlformats.org/officeDocument/2006/relationships/ctrlProp" Target="../ctrlProps/ctrlProp84.xml"/><Relationship Id="rId25" Type="http://schemas.openxmlformats.org/officeDocument/2006/relationships/ctrlProp" Target="../ctrlProps/ctrlProp92.xml"/><Relationship Id="rId33" Type="http://schemas.openxmlformats.org/officeDocument/2006/relationships/ctrlProp" Target="../ctrlProps/ctrlProp100.xml"/><Relationship Id="rId38" Type="http://schemas.openxmlformats.org/officeDocument/2006/relationships/ctrlProp" Target="../ctrlProps/ctrlProp105.xml"/><Relationship Id="rId2" Type="http://schemas.openxmlformats.org/officeDocument/2006/relationships/printerSettings" Target="../printerSettings/printerSettings3.bin"/><Relationship Id="rId16" Type="http://schemas.openxmlformats.org/officeDocument/2006/relationships/ctrlProp" Target="../ctrlProps/ctrlProp83.xml"/><Relationship Id="rId20" Type="http://schemas.openxmlformats.org/officeDocument/2006/relationships/ctrlProp" Target="../ctrlProps/ctrlProp87.xml"/><Relationship Id="rId29" Type="http://schemas.openxmlformats.org/officeDocument/2006/relationships/ctrlProp" Target="../ctrlProps/ctrlProp96.xml"/><Relationship Id="rId1" Type="http://schemas.openxmlformats.org/officeDocument/2006/relationships/hyperlink" Target="mailto:shounenshizen-dantaiukeire@pref.fukuoka.lg.jp" TargetMode="External"/><Relationship Id="rId6" Type="http://schemas.openxmlformats.org/officeDocument/2006/relationships/ctrlProp" Target="../ctrlProps/ctrlProp73.xml"/><Relationship Id="rId11" Type="http://schemas.openxmlformats.org/officeDocument/2006/relationships/ctrlProp" Target="../ctrlProps/ctrlProp78.xml"/><Relationship Id="rId24" Type="http://schemas.openxmlformats.org/officeDocument/2006/relationships/ctrlProp" Target="../ctrlProps/ctrlProp91.xml"/><Relationship Id="rId32" Type="http://schemas.openxmlformats.org/officeDocument/2006/relationships/ctrlProp" Target="../ctrlProps/ctrlProp99.xml"/><Relationship Id="rId37" Type="http://schemas.openxmlformats.org/officeDocument/2006/relationships/ctrlProp" Target="../ctrlProps/ctrlProp104.xml"/><Relationship Id="rId5" Type="http://schemas.openxmlformats.org/officeDocument/2006/relationships/ctrlProp" Target="../ctrlProps/ctrlProp72.xml"/><Relationship Id="rId15" Type="http://schemas.openxmlformats.org/officeDocument/2006/relationships/ctrlProp" Target="../ctrlProps/ctrlProp82.xml"/><Relationship Id="rId23" Type="http://schemas.openxmlformats.org/officeDocument/2006/relationships/ctrlProp" Target="../ctrlProps/ctrlProp90.xml"/><Relationship Id="rId28" Type="http://schemas.openxmlformats.org/officeDocument/2006/relationships/ctrlProp" Target="../ctrlProps/ctrlProp95.xml"/><Relationship Id="rId36" Type="http://schemas.openxmlformats.org/officeDocument/2006/relationships/ctrlProp" Target="../ctrlProps/ctrlProp103.xml"/><Relationship Id="rId10" Type="http://schemas.openxmlformats.org/officeDocument/2006/relationships/ctrlProp" Target="../ctrlProps/ctrlProp77.xml"/><Relationship Id="rId19" Type="http://schemas.openxmlformats.org/officeDocument/2006/relationships/ctrlProp" Target="../ctrlProps/ctrlProp86.xml"/><Relationship Id="rId31" Type="http://schemas.openxmlformats.org/officeDocument/2006/relationships/ctrlProp" Target="../ctrlProps/ctrlProp98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76.xml"/><Relationship Id="rId14" Type="http://schemas.openxmlformats.org/officeDocument/2006/relationships/ctrlProp" Target="../ctrlProps/ctrlProp81.xml"/><Relationship Id="rId22" Type="http://schemas.openxmlformats.org/officeDocument/2006/relationships/ctrlProp" Target="../ctrlProps/ctrlProp89.xml"/><Relationship Id="rId27" Type="http://schemas.openxmlformats.org/officeDocument/2006/relationships/ctrlProp" Target="../ctrlProps/ctrlProp94.xml"/><Relationship Id="rId30" Type="http://schemas.openxmlformats.org/officeDocument/2006/relationships/ctrlProp" Target="../ctrlProps/ctrlProp97.xml"/><Relationship Id="rId35" Type="http://schemas.openxmlformats.org/officeDocument/2006/relationships/ctrlProp" Target="../ctrlProps/ctrlProp10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R55"/>
  <sheetViews>
    <sheetView tabSelected="1" view="pageBreakPreview" zoomScaleNormal="100" zoomScaleSheetLayoutView="100" workbookViewId="0">
      <selection activeCell="BI3" sqref="BI3:CK6"/>
    </sheetView>
  </sheetViews>
  <sheetFormatPr defaultColWidth="1.875" defaultRowHeight="7.5" customHeight="1"/>
  <cols>
    <col min="1" max="77" width="1.875" style="111"/>
    <col min="78" max="89" width="2.5" style="111" customWidth="1"/>
    <col min="90" max="16384" width="1.875" style="111"/>
  </cols>
  <sheetData>
    <row r="1" spans="1:122" ht="21" customHeight="1" thickTop="1" thickBot="1">
      <c r="BI1" s="257" t="s">
        <v>263</v>
      </c>
      <c r="BJ1" s="258"/>
      <c r="BK1" s="258"/>
      <c r="BL1" s="258"/>
      <c r="BM1" s="258"/>
      <c r="BN1" s="258"/>
      <c r="BO1" s="258"/>
      <c r="BP1" s="258"/>
      <c r="BQ1" s="258"/>
      <c r="BR1" s="258"/>
      <c r="BS1" s="258"/>
      <c r="BT1" s="258"/>
      <c r="BU1" s="258"/>
      <c r="BV1" s="258"/>
      <c r="BW1" s="258"/>
      <c r="BX1" s="258"/>
      <c r="BY1" s="258"/>
      <c r="BZ1" s="258"/>
      <c r="CA1" s="258"/>
      <c r="CB1" s="258"/>
      <c r="CC1" s="258"/>
      <c r="CD1" s="258"/>
      <c r="CE1" s="258"/>
      <c r="CF1" s="258"/>
      <c r="CG1" s="258"/>
      <c r="CH1" s="258"/>
      <c r="CI1" s="258"/>
      <c r="CJ1" s="258"/>
      <c r="CK1" s="259"/>
    </row>
    <row r="2" spans="1:122" ht="21" customHeight="1" thickTop="1" thickBot="1">
      <c r="F2" s="112"/>
      <c r="G2" s="112"/>
      <c r="H2" s="112"/>
      <c r="I2" s="112"/>
      <c r="J2" s="112"/>
      <c r="K2" s="112"/>
      <c r="L2" s="112"/>
      <c r="M2" s="112"/>
      <c r="N2" s="112"/>
      <c r="O2" s="112"/>
      <c r="AH2" s="260" t="s">
        <v>268</v>
      </c>
      <c r="AI2" s="260"/>
      <c r="AJ2" s="260"/>
      <c r="AK2" s="260"/>
      <c r="AL2" s="260"/>
      <c r="AM2" s="260"/>
      <c r="AN2" s="260"/>
      <c r="AO2" s="260"/>
      <c r="AP2" s="260"/>
      <c r="AQ2" s="260"/>
      <c r="AR2" s="260"/>
      <c r="AS2" s="260"/>
      <c r="AT2" s="260"/>
      <c r="AU2" s="260"/>
      <c r="AV2" s="260"/>
      <c r="AW2" s="260"/>
      <c r="AX2" s="260"/>
      <c r="AY2" s="260"/>
      <c r="AZ2" s="260"/>
      <c r="BA2" s="260"/>
      <c r="BB2" s="260"/>
      <c r="BC2" s="260"/>
      <c r="BD2" s="260"/>
      <c r="BE2" s="260"/>
      <c r="BF2" s="260"/>
      <c r="BG2" s="260"/>
      <c r="BH2" s="260"/>
      <c r="BL2" s="113"/>
      <c r="BM2" s="113"/>
      <c r="BN2" s="113"/>
      <c r="BO2" s="113"/>
      <c r="BP2" s="113"/>
      <c r="BQ2" s="113"/>
      <c r="BR2" s="113"/>
      <c r="BS2" s="113"/>
      <c r="BT2" s="113"/>
      <c r="BU2" s="113"/>
      <c r="BV2" s="113"/>
      <c r="BW2" s="113"/>
      <c r="BX2" s="113"/>
      <c r="BY2" s="113"/>
      <c r="BZ2" s="113"/>
      <c r="CA2" s="113"/>
      <c r="CB2" s="114" t="s">
        <v>194</v>
      </c>
      <c r="CC2" s="113"/>
      <c r="CD2" s="113"/>
      <c r="CE2" s="113"/>
      <c r="CF2" s="113"/>
      <c r="CG2" s="692" t="s">
        <v>280</v>
      </c>
      <c r="CH2" s="692"/>
      <c r="CI2" s="692"/>
      <c r="CJ2" s="692"/>
      <c r="CK2" s="692"/>
    </row>
    <row r="3" spans="1:122" ht="21" customHeight="1">
      <c r="B3" s="115"/>
      <c r="C3" s="116"/>
      <c r="D3" s="116"/>
      <c r="E3" s="116"/>
      <c r="F3" s="117" t="s">
        <v>163</v>
      </c>
      <c r="G3" s="118"/>
      <c r="H3" s="118"/>
      <c r="I3" s="118"/>
      <c r="J3" s="118"/>
      <c r="K3" s="278" t="s">
        <v>35</v>
      </c>
      <c r="L3" s="279"/>
      <c r="M3" s="412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412"/>
      <c r="AG3" s="406" t="s">
        <v>162</v>
      </c>
      <c r="AH3" s="407"/>
      <c r="AI3" s="408"/>
      <c r="AJ3" s="278"/>
      <c r="AK3" s="279"/>
      <c r="AL3" s="279"/>
      <c r="AM3" s="279"/>
      <c r="AN3" s="279"/>
      <c r="AO3" s="279"/>
      <c r="AP3" s="279"/>
      <c r="AQ3" s="279"/>
      <c r="AR3" s="279"/>
      <c r="AS3" s="279"/>
      <c r="AT3" s="412"/>
      <c r="AU3" s="278" t="s">
        <v>35</v>
      </c>
      <c r="AV3" s="279"/>
      <c r="AW3" s="412"/>
      <c r="AX3" s="278"/>
      <c r="AY3" s="279"/>
      <c r="AZ3" s="279"/>
      <c r="BA3" s="279"/>
      <c r="BB3" s="279"/>
      <c r="BC3" s="279"/>
      <c r="BD3" s="279"/>
      <c r="BE3" s="279"/>
      <c r="BF3" s="279"/>
      <c r="BG3" s="279"/>
      <c r="BH3" s="280"/>
      <c r="BI3" s="261" t="s">
        <v>278</v>
      </c>
      <c r="BJ3" s="262"/>
      <c r="BK3" s="262"/>
      <c r="BL3" s="262"/>
      <c r="BM3" s="262"/>
      <c r="BN3" s="262"/>
      <c r="BO3" s="262"/>
      <c r="BP3" s="262"/>
      <c r="BQ3" s="262"/>
      <c r="BR3" s="262"/>
      <c r="BS3" s="262"/>
      <c r="BT3" s="262"/>
      <c r="BU3" s="262"/>
      <c r="BV3" s="262"/>
      <c r="BW3" s="262"/>
      <c r="BX3" s="262"/>
      <c r="BY3" s="262"/>
      <c r="BZ3" s="262"/>
      <c r="CA3" s="262"/>
      <c r="CB3" s="262"/>
      <c r="CC3" s="262"/>
      <c r="CD3" s="262"/>
      <c r="CE3" s="262"/>
      <c r="CF3" s="262"/>
      <c r="CG3" s="262"/>
      <c r="CH3" s="262"/>
      <c r="CI3" s="262"/>
      <c r="CJ3" s="262"/>
      <c r="CK3" s="263"/>
    </row>
    <row r="4" spans="1:122" ht="21" customHeight="1">
      <c r="B4" s="418" t="s">
        <v>164</v>
      </c>
      <c r="C4" s="419"/>
      <c r="D4" s="419"/>
      <c r="E4" s="419"/>
      <c r="F4" s="419"/>
      <c r="G4" s="419"/>
      <c r="H4" s="419"/>
      <c r="I4" s="419"/>
      <c r="J4" s="419"/>
      <c r="K4" s="372" t="s">
        <v>0</v>
      </c>
      <c r="L4" s="373"/>
      <c r="M4" s="374"/>
      <c r="N4" s="373"/>
      <c r="O4" s="373"/>
      <c r="P4" s="373"/>
      <c r="Q4" s="373"/>
      <c r="R4" s="373"/>
      <c r="S4" s="373"/>
      <c r="T4" s="373"/>
      <c r="U4" s="373"/>
      <c r="V4" s="373"/>
      <c r="W4" s="373"/>
      <c r="X4" s="373"/>
      <c r="Y4" s="373"/>
      <c r="Z4" s="373"/>
      <c r="AA4" s="373"/>
      <c r="AB4" s="373"/>
      <c r="AC4" s="373"/>
      <c r="AD4" s="373"/>
      <c r="AE4" s="373"/>
      <c r="AF4" s="374"/>
      <c r="AG4" s="409" t="s">
        <v>156</v>
      </c>
      <c r="AH4" s="410"/>
      <c r="AI4" s="411"/>
      <c r="AJ4" s="372"/>
      <c r="AK4" s="373"/>
      <c r="AL4" s="373"/>
      <c r="AM4" s="373"/>
      <c r="AN4" s="373"/>
      <c r="AO4" s="373"/>
      <c r="AP4" s="373"/>
      <c r="AQ4" s="373"/>
      <c r="AR4" s="373"/>
      <c r="AS4" s="373"/>
      <c r="AT4" s="374"/>
      <c r="AU4" s="372" t="s">
        <v>24</v>
      </c>
      <c r="AV4" s="373"/>
      <c r="AW4" s="374"/>
      <c r="AX4" s="372"/>
      <c r="AY4" s="373"/>
      <c r="AZ4" s="373"/>
      <c r="BA4" s="373"/>
      <c r="BB4" s="373"/>
      <c r="BC4" s="373"/>
      <c r="BD4" s="373"/>
      <c r="BE4" s="373"/>
      <c r="BF4" s="373"/>
      <c r="BG4" s="373"/>
      <c r="BH4" s="375"/>
      <c r="BI4" s="264"/>
      <c r="BJ4" s="265"/>
      <c r="BK4" s="265"/>
      <c r="BL4" s="265"/>
      <c r="BM4" s="265"/>
      <c r="BN4" s="265"/>
      <c r="BO4" s="265"/>
      <c r="BP4" s="265"/>
      <c r="BQ4" s="265"/>
      <c r="BR4" s="265"/>
      <c r="BS4" s="265"/>
      <c r="BT4" s="265"/>
      <c r="BU4" s="265"/>
      <c r="BV4" s="265"/>
      <c r="BW4" s="265"/>
      <c r="BX4" s="265"/>
      <c r="BY4" s="265"/>
      <c r="BZ4" s="265"/>
      <c r="CA4" s="265"/>
      <c r="CB4" s="265"/>
      <c r="CC4" s="265"/>
      <c r="CD4" s="265"/>
      <c r="CE4" s="265"/>
      <c r="CF4" s="265"/>
      <c r="CG4" s="265"/>
      <c r="CH4" s="265"/>
      <c r="CI4" s="265"/>
      <c r="CJ4" s="265"/>
      <c r="CK4" s="266"/>
    </row>
    <row r="5" spans="1:122" ht="19.5" customHeight="1">
      <c r="A5" s="119"/>
      <c r="B5" s="404" t="s">
        <v>31</v>
      </c>
      <c r="C5" s="405"/>
      <c r="D5" s="405"/>
      <c r="E5" s="382"/>
      <c r="F5" s="120"/>
      <c r="G5" s="122"/>
      <c r="H5" s="122"/>
      <c r="I5" s="122"/>
      <c r="J5" s="122"/>
      <c r="K5" s="122"/>
      <c r="L5" s="122"/>
      <c r="M5" s="122"/>
      <c r="N5" s="121" t="s">
        <v>97</v>
      </c>
      <c r="O5" s="122"/>
      <c r="P5" s="122"/>
      <c r="Q5" s="122"/>
      <c r="R5" s="123"/>
      <c r="S5" s="239"/>
      <c r="T5" s="248"/>
      <c r="U5" s="248"/>
      <c r="V5" s="239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6"/>
      <c r="AJ5" s="270" t="s">
        <v>150</v>
      </c>
      <c r="AK5" s="270"/>
      <c r="AL5" s="271"/>
      <c r="AM5" s="382"/>
      <c r="AN5" s="270"/>
      <c r="AO5" s="270"/>
      <c r="AP5" s="270"/>
      <c r="AQ5" s="270"/>
      <c r="AR5" s="270"/>
      <c r="AS5" s="270"/>
      <c r="AT5" s="270"/>
      <c r="AU5" s="270"/>
      <c r="AV5" s="270"/>
      <c r="AW5" s="270"/>
      <c r="AX5" s="275" t="s">
        <v>266</v>
      </c>
      <c r="AY5" s="276"/>
      <c r="AZ5" s="276"/>
      <c r="BA5" s="276"/>
      <c r="BB5" s="276"/>
      <c r="BC5" s="276"/>
      <c r="BD5" s="276"/>
      <c r="BE5" s="276"/>
      <c r="BF5" s="276"/>
      <c r="BG5" s="276"/>
      <c r="BH5" s="277"/>
      <c r="BI5" s="264"/>
      <c r="BJ5" s="265"/>
      <c r="BK5" s="265"/>
      <c r="BL5" s="265"/>
      <c r="BM5" s="265"/>
      <c r="BN5" s="265"/>
      <c r="BO5" s="265"/>
      <c r="BP5" s="265"/>
      <c r="BQ5" s="265"/>
      <c r="BR5" s="265"/>
      <c r="BS5" s="265"/>
      <c r="BT5" s="265"/>
      <c r="BU5" s="265"/>
      <c r="BV5" s="265"/>
      <c r="BW5" s="265"/>
      <c r="BX5" s="265"/>
      <c r="BY5" s="265"/>
      <c r="BZ5" s="265"/>
      <c r="CA5" s="265"/>
      <c r="CB5" s="265"/>
      <c r="CC5" s="265"/>
      <c r="CD5" s="265"/>
      <c r="CE5" s="265"/>
      <c r="CF5" s="265"/>
      <c r="CG5" s="265"/>
      <c r="CH5" s="265"/>
      <c r="CI5" s="265"/>
      <c r="CJ5" s="265"/>
      <c r="CK5" s="266"/>
    </row>
    <row r="6" spans="1:122" ht="19.5" customHeight="1" thickBot="1">
      <c r="A6" s="119"/>
      <c r="B6" s="293" t="s">
        <v>151</v>
      </c>
      <c r="C6" s="294"/>
      <c r="D6" s="307"/>
      <c r="E6" s="307"/>
      <c r="F6" s="307"/>
      <c r="G6" s="307"/>
      <c r="H6" s="307"/>
      <c r="I6" s="307"/>
      <c r="J6" s="308" t="str">
        <f>IFERROR(VLOOKUP(D6,住所,5,FALSE),"")</f>
        <v/>
      </c>
      <c r="K6" s="308"/>
      <c r="L6" s="308"/>
      <c r="M6" s="308"/>
      <c r="N6" s="308"/>
      <c r="O6" s="284" t="str">
        <f>IFERROR(VLOOKUP(D6,住所,6,FALSE),"")</f>
        <v/>
      </c>
      <c r="P6" s="284"/>
      <c r="Q6" s="284"/>
      <c r="R6" s="284"/>
      <c r="S6" s="284"/>
      <c r="T6" s="284"/>
      <c r="U6" s="284"/>
      <c r="V6" s="284"/>
      <c r="W6" s="284"/>
      <c r="X6" s="284"/>
      <c r="Y6" s="284" t="str">
        <f>IFERROR(VLOOKUP(D6,住所,7,FALSE),"")</f>
        <v/>
      </c>
      <c r="Z6" s="284"/>
      <c r="AA6" s="284"/>
      <c r="AB6" s="284"/>
      <c r="AC6" s="284"/>
      <c r="AD6" s="284"/>
      <c r="AE6" s="284"/>
      <c r="AF6" s="284"/>
      <c r="AG6" s="284"/>
      <c r="AH6" s="284"/>
      <c r="AI6" s="285"/>
      <c r="AJ6" s="270" t="s">
        <v>152</v>
      </c>
      <c r="AK6" s="270"/>
      <c r="AL6" s="271"/>
      <c r="AM6" s="382"/>
      <c r="AN6" s="270"/>
      <c r="AO6" s="270"/>
      <c r="AP6" s="270"/>
      <c r="AQ6" s="270"/>
      <c r="AR6" s="270"/>
      <c r="AS6" s="270"/>
      <c r="AT6" s="270"/>
      <c r="AU6" s="270"/>
      <c r="AV6" s="270"/>
      <c r="AW6" s="270"/>
      <c r="AX6" s="127"/>
      <c r="AY6" s="122"/>
      <c r="AZ6" s="122"/>
      <c r="BA6" s="122"/>
      <c r="BB6" s="122"/>
      <c r="BC6" s="248" t="s">
        <v>165</v>
      </c>
      <c r="BD6" s="122"/>
      <c r="BE6" s="122"/>
      <c r="BF6" s="122"/>
      <c r="BG6" s="122"/>
      <c r="BH6" s="119"/>
      <c r="BI6" s="267"/>
      <c r="BJ6" s="268"/>
      <c r="BK6" s="268"/>
      <c r="BL6" s="268"/>
      <c r="BM6" s="268"/>
      <c r="BN6" s="268"/>
      <c r="BO6" s="268"/>
      <c r="BP6" s="268"/>
      <c r="BQ6" s="268"/>
      <c r="BR6" s="268"/>
      <c r="BS6" s="268"/>
      <c r="BT6" s="268"/>
      <c r="BU6" s="268"/>
      <c r="BV6" s="268"/>
      <c r="BW6" s="268"/>
      <c r="BX6" s="268"/>
      <c r="BY6" s="268"/>
      <c r="BZ6" s="268"/>
      <c r="CA6" s="268"/>
      <c r="CB6" s="268"/>
      <c r="CC6" s="268"/>
      <c r="CD6" s="268"/>
      <c r="CE6" s="268"/>
      <c r="CF6" s="268"/>
      <c r="CG6" s="268"/>
      <c r="CH6" s="268"/>
      <c r="CI6" s="268"/>
      <c r="CJ6" s="268"/>
      <c r="CK6" s="269"/>
    </row>
    <row r="7" spans="1:122" ht="19.5" customHeight="1" thickBot="1">
      <c r="A7" s="119"/>
      <c r="B7" s="413"/>
      <c r="C7" s="414"/>
      <c r="D7" s="414"/>
      <c r="E7" s="414"/>
      <c r="F7" s="414"/>
      <c r="G7" s="414"/>
      <c r="H7" s="414"/>
      <c r="I7" s="414"/>
      <c r="J7" s="414"/>
      <c r="K7" s="414"/>
      <c r="L7" s="414"/>
      <c r="M7" s="414"/>
      <c r="N7" s="414"/>
      <c r="O7" s="414"/>
      <c r="P7" s="414"/>
      <c r="Q7" s="414"/>
      <c r="R7" s="414"/>
      <c r="S7" s="414"/>
      <c r="T7" s="414"/>
      <c r="U7" s="414"/>
      <c r="V7" s="414"/>
      <c r="W7" s="414"/>
      <c r="X7" s="414"/>
      <c r="Y7" s="414"/>
      <c r="Z7" s="414"/>
      <c r="AA7" s="414"/>
      <c r="AB7" s="414"/>
      <c r="AC7" s="414"/>
      <c r="AD7" s="414"/>
      <c r="AE7" s="414"/>
      <c r="AF7" s="414"/>
      <c r="AG7" s="414"/>
      <c r="AH7" s="414"/>
      <c r="AI7" s="415"/>
      <c r="AJ7" s="270" t="s">
        <v>29</v>
      </c>
      <c r="AK7" s="270"/>
      <c r="AL7" s="271"/>
      <c r="AM7" s="382"/>
      <c r="AN7" s="270"/>
      <c r="AO7" s="270"/>
      <c r="AP7" s="270"/>
      <c r="AQ7" s="270"/>
      <c r="AR7" s="270"/>
      <c r="AS7" s="270"/>
      <c r="AT7" s="270"/>
      <c r="AU7" s="270"/>
      <c r="AV7" s="270"/>
      <c r="AW7" s="270"/>
      <c r="AX7" s="383" t="s">
        <v>167</v>
      </c>
      <c r="AY7" s="384"/>
      <c r="AZ7" s="384"/>
      <c r="BA7" s="384"/>
      <c r="BB7" s="376"/>
      <c r="BC7" s="377"/>
      <c r="BD7" s="377"/>
      <c r="BE7" s="377"/>
      <c r="BF7" s="378"/>
      <c r="BG7" s="396" t="s">
        <v>166</v>
      </c>
      <c r="BH7" s="397"/>
      <c r="BI7" s="344" t="s">
        <v>1</v>
      </c>
      <c r="BJ7" s="344"/>
      <c r="BK7" s="344"/>
      <c r="BL7" s="391"/>
      <c r="BM7" s="391"/>
      <c r="BN7" s="391"/>
      <c r="BO7" s="391"/>
      <c r="BP7" s="391"/>
      <c r="BQ7" s="391"/>
      <c r="BR7" s="391"/>
      <c r="BS7" s="391"/>
      <c r="BT7" s="391"/>
      <c r="BU7" s="391"/>
      <c r="BV7" s="391"/>
      <c r="BW7" s="391"/>
      <c r="BX7" s="391"/>
      <c r="BY7" s="391"/>
      <c r="BZ7" s="391"/>
      <c r="CA7" s="391"/>
      <c r="CB7" s="391"/>
      <c r="CC7" s="391"/>
      <c r="CD7" s="391"/>
      <c r="CE7" s="391"/>
      <c r="CF7" s="391"/>
      <c r="CG7" s="391"/>
      <c r="CH7" s="391"/>
      <c r="CI7" s="391"/>
      <c r="CJ7" s="391"/>
      <c r="CK7" s="392"/>
    </row>
    <row r="8" spans="1:122" ht="19.5" customHeight="1">
      <c r="A8" s="119"/>
      <c r="B8" s="404" t="s">
        <v>2</v>
      </c>
      <c r="C8" s="405"/>
      <c r="D8" s="405"/>
      <c r="E8" s="405"/>
      <c r="F8" s="382"/>
      <c r="G8" s="371" t="s">
        <v>160</v>
      </c>
      <c r="H8" s="371"/>
      <c r="I8" s="420"/>
      <c r="J8" s="420"/>
      <c r="K8" s="371" t="s">
        <v>157</v>
      </c>
      <c r="L8" s="371"/>
      <c r="M8" s="371"/>
      <c r="N8" s="371"/>
      <c r="O8" s="371" t="s">
        <v>21</v>
      </c>
      <c r="P8" s="371"/>
      <c r="Q8" s="371"/>
      <c r="R8" s="371"/>
      <c r="S8" s="371" t="s">
        <v>22</v>
      </c>
      <c r="T8" s="371"/>
      <c r="U8" s="416" t="str">
        <f>IF(OR(I8="",M8="",Q8=""),"（　　　）～",TEXT(WEEKDAY(DATE(2018+I8,M8,Q8)),"(aaa) ～"))</f>
        <v>（　　　）～</v>
      </c>
      <c r="V8" s="416"/>
      <c r="W8" s="416"/>
      <c r="X8" s="416"/>
      <c r="Y8" s="371"/>
      <c r="Z8" s="371"/>
      <c r="AA8" s="371" t="s">
        <v>21</v>
      </c>
      <c r="AB8" s="371"/>
      <c r="AC8" s="371"/>
      <c r="AD8" s="371"/>
      <c r="AE8" s="371" t="s">
        <v>22</v>
      </c>
      <c r="AF8" s="371"/>
      <c r="AG8" s="416" t="str">
        <f>IF(OR(I8="",Y8="",AC8=""),"（　　　）",TEXT(WEEKDAY(DATE(2018+I8,Y8,AC8)),"(aaa)"))</f>
        <v>（　　　）</v>
      </c>
      <c r="AH8" s="416"/>
      <c r="AI8" s="417"/>
      <c r="AJ8" s="333" t="s">
        <v>159</v>
      </c>
      <c r="AK8" s="334"/>
      <c r="AL8" s="335"/>
      <c r="AM8" s="329"/>
      <c r="AN8" s="329"/>
      <c r="AO8" s="329"/>
      <c r="AP8" s="329"/>
      <c r="AQ8" s="329"/>
      <c r="AR8" s="329"/>
      <c r="AS8" s="329"/>
      <c r="AT8" s="329"/>
      <c r="AU8" s="329"/>
      <c r="AV8" s="329"/>
      <c r="AW8" s="329"/>
      <c r="AX8" s="329"/>
      <c r="AY8" s="329"/>
      <c r="AZ8" s="329"/>
      <c r="BA8" s="329"/>
      <c r="BB8" s="329"/>
      <c r="BC8" s="329"/>
      <c r="BD8" s="329"/>
      <c r="BE8" s="329"/>
      <c r="BF8" s="329"/>
      <c r="BG8" s="329"/>
      <c r="BH8" s="330"/>
      <c r="BI8" s="272"/>
      <c r="BJ8" s="273"/>
      <c r="BK8" s="273"/>
      <c r="BL8" s="273"/>
      <c r="BM8" s="273"/>
      <c r="BN8" s="273"/>
      <c r="BO8" s="273"/>
      <c r="BP8" s="273"/>
      <c r="BQ8" s="273"/>
      <c r="BR8" s="273"/>
      <c r="BS8" s="273"/>
      <c r="BT8" s="273"/>
      <c r="BU8" s="273"/>
      <c r="BV8" s="273"/>
      <c r="BW8" s="273"/>
      <c r="BX8" s="273"/>
      <c r="BY8" s="273"/>
      <c r="BZ8" s="273"/>
      <c r="CA8" s="273"/>
      <c r="CB8" s="273"/>
      <c r="CC8" s="273"/>
      <c r="CD8" s="273"/>
      <c r="CE8" s="273"/>
      <c r="CF8" s="273"/>
      <c r="CG8" s="273"/>
      <c r="CH8" s="273"/>
      <c r="CI8" s="273"/>
      <c r="CJ8" s="273"/>
      <c r="CK8" s="274"/>
    </row>
    <row r="9" spans="1:122" ht="19.5" customHeight="1" thickBot="1">
      <c r="A9" s="119"/>
      <c r="B9" s="453" t="s">
        <v>260</v>
      </c>
      <c r="C9" s="454"/>
      <c r="D9" s="454"/>
      <c r="E9" s="454"/>
      <c r="F9" s="455"/>
      <c r="G9" s="456" t="s">
        <v>261</v>
      </c>
      <c r="H9" s="457"/>
      <c r="I9" s="458"/>
      <c r="J9" s="298"/>
      <c r="K9" s="299"/>
      <c r="L9" s="299"/>
      <c r="M9" s="299"/>
      <c r="N9" s="299"/>
      <c r="O9" s="249" t="s">
        <v>264</v>
      </c>
      <c r="P9" s="299"/>
      <c r="Q9" s="299"/>
      <c r="R9" s="299"/>
      <c r="S9" s="299"/>
      <c r="T9" s="300"/>
      <c r="U9" s="456" t="s">
        <v>262</v>
      </c>
      <c r="V9" s="457"/>
      <c r="W9" s="458"/>
      <c r="X9" s="298"/>
      <c r="Y9" s="299"/>
      <c r="Z9" s="299"/>
      <c r="AA9" s="299"/>
      <c r="AB9" s="299"/>
      <c r="AC9" s="249" t="s">
        <v>265</v>
      </c>
      <c r="AD9" s="299"/>
      <c r="AE9" s="299"/>
      <c r="AF9" s="299"/>
      <c r="AG9" s="299"/>
      <c r="AH9" s="299"/>
      <c r="AI9" s="299"/>
      <c r="AJ9" s="336"/>
      <c r="AK9" s="331"/>
      <c r="AL9" s="337"/>
      <c r="AM9" s="331"/>
      <c r="AN9" s="331"/>
      <c r="AO9" s="331"/>
      <c r="AP9" s="331"/>
      <c r="AQ9" s="331"/>
      <c r="AR9" s="331"/>
      <c r="AS9" s="331"/>
      <c r="AT9" s="331"/>
      <c r="AU9" s="331"/>
      <c r="AV9" s="331"/>
      <c r="AW9" s="331"/>
      <c r="AX9" s="331"/>
      <c r="AY9" s="331"/>
      <c r="AZ9" s="331"/>
      <c r="BA9" s="331"/>
      <c r="BB9" s="331"/>
      <c r="BC9" s="331"/>
      <c r="BD9" s="331"/>
      <c r="BE9" s="331"/>
      <c r="BF9" s="331"/>
      <c r="BG9" s="331"/>
      <c r="BH9" s="332"/>
      <c r="BI9" s="281"/>
      <c r="BJ9" s="281"/>
      <c r="BK9" s="281"/>
      <c r="BL9" s="281"/>
      <c r="BM9" s="281"/>
      <c r="BN9" s="281"/>
      <c r="BO9" s="281"/>
      <c r="BP9" s="281"/>
      <c r="BQ9" s="281"/>
      <c r="BR9" s="281"/>
      <c r="BS9" s="281"/>
      <c r="BT9" s="281"/>
      <c r="BU9" s="281"/>
      <c r="BV9" s="281"/>
      <c r="BW9" s="281"/>
      <c r="BX9" s="281"/>
      <c r="BY9" s="281"/>
      <c r="BZ9" s="281"/>
      <c r="CA9" s="281"/>
      <c r="CB9" s="281"/>
      <c r="CC9" s="281"/>
      <c r="CD9" s="281"/>
      <c r="CE9" s="281"/>
      <c r="CF9" s="281"/>
      <c r="CG9" s="281"/>
      <c r="CH9" s="281"/>
      <c r="CI9" s="281"/>
      <c r="CJ9" s="281"/>
      <c r="CK9" s="282"/>
    </row>
    <row r="10" spans="1:122" ht="19.5" customHeight="1" thickBot="1">
      <c r="A10" s="119"/>
      <c r="B10" s="348" t="s">
        <v>161</v>
      </c>
      <c r="C10" s="349"/>
      <c r="D10" s="349"/>
      <c r="E10" s="349"/>
      <c r="F10" s="350"/>
      <c r="G10" s="380"/>
      <c r="H10" s="380"/>
      <c r="I10" s="380"/>
      <c r="J10" s="380"/>
      <c r="K10" s="380"/>
      <c r="L10" s="380"/>
      <c r="M10" s="380"/>
      <c r="N10" s="380"/>
      <c r="O10" s="380"/>
      <c r="P10" s="380"/>
      <c r="Q10" s="380"/>
      <c r="R10" s="380"/>
      <c r="S10" s="380"/>
      <c r="T10" s="380"/>
      <c r="U10" s="380"/>
      <c r="V10" s="380"/>
      <c r="W10" s="380"/>
      <c r="X10" s="380"/>
      <c r="Y10" s="380"/>
      <c r="Z10" s="380"/>
      <c r="AA10" s="380"/>
      <c r="AB10" s="380"/>
      <c r="AC10" s="380"/>
      <c r="AD10" s="380"/>
      <c r="AE10" s="380"/>
      <c r="AF10" s="380"/>
      <c r="AG10" s="380"/>
      <c r="AH10" s="380"/>
      <c r="AI10" s="380"/>
      <c r="AJ10" s="380"/>
      <c r="AK10" s="380"/>
      <c r="AL10" s="380"/>
      <c r="AM10" s="380"/>
      <c r="AN10" s="380"/>
      <c r="AO10" s="380"/>
      <c r="AP10" s="380"/>
      <c r="AQ10" s="380"/>
      <c r="AR10" s="380"/>
      <c r="AS10" s="380"/>
      <c r="AT10" s="380"/>
      <c r="AU10" s="380"/>
      <c r="AV10" s="380"/>
      <c r="AW10" s="380"/>
      <c r="AX10" s="380"/>
      <c r="AY10" s="380"/>
      <c r="AZ10" s="380"/>
      <c r="BA10" s="380"/>
      <c r="BB10" s="380"/>
      <c r="BC10" s="380"/>
      <c r="BD10" s="380"/>
      <c r="BE10" s="380"/>
      <c r="BF10" s="380"/>
      <c r="BG10" s="380"/>
      <c r="BH10" s="381"/>
      <c r="BI10" s="379"/>
      <c r="BJ10" s="273"/>
      <c r="BK10" s="273"/>
      <c r="BL10" s="273"/>
      <c r="BM10" s="273"/>
      <c r="BN10" s="273"/>
      <c r="BO10" s="273"/>
      <c r="BP10" s="273"/>
      <c r="BQ10" s="273"/>
      <c r="BR10" s="273"/>
      <c r="BS10" s="273"/>
      <c r="BT10" s="273"/>
      <c r="BU10" s="273"/>
      <c r="BV10" s="273"/>
      <c r="BW10" s="273"/>
      <c r="BX10" s="273"/>
      <c r="BY10" s="273"/>
      <c r="BZ10" s="273"/>
      <c r="CA10" s="273"/>
      <c r="CB10" s="273"/>
      <c r="CC10" s="273"/>
      <c r="CD10" s="273"/>
      <c r="CE10" s="273"/>
      <c r="CF10" s="273"/>
      <c r="CG10" s="273"/>
      <c r="CH10" s="273"/>
      <c r="CI10" s="273"/>
      <c r="CJ10" s="273"/>
      <c r="CK10" s="274"/>
    </row>
    <row r="11" spans="1:122" s="122" customFormat="1" ht="19.5" customHeight="1">
      <c r="B11" s="355" t="s">
        <v>3</v>
      </c>
      <c r="C11" s="288"/>
      <c r="D11" s="128"/>
      <c r="E11" s="129"/>
      <c r="F11" s="304" t="s">
        <v>179</v>
      </c>
      <c r="G11" s="305"/>
      <c r="H11" s="325"/>
      <c r="I11" s="324" t="s">
        <v>4</v>
      </c>
      <c r="J11" s="305"/>
      <c r="K11" s="305"/>
      <c r="L11" s="325"/>
      <c r="M11" s="324" t="s">
        <v>5</v>
      </c>
      <c r="N11" s="305"/>
      <c r="O11" s="305"/>
      <c r="P11" s="325"/>
      <c r="Q11" s="324" t="s">
        <v>6</v>
      </c>
      <c r="R11" s="305"/>
      <c r="S11" s="305"/>
      <c r="T11" s="325"/>
      <c r="U11" s="324" t="s">
        <v>180</v>
      </c>
      <c r="V11" s="305"/>
      <c r="W11" s="305"/>
      <c r="X11" s="325"/>
      <c r="Y11" s="388" t="s">
        <v>178</v>
      </c>
      <c r="Z11" s="389"/>
      <c r="AA11" s="389"/>
      <c r="AB11" s="390"/>
      <c r="AC11" s="360" t="s">
        <v>177</v>
      </c>
      <c r="AD11" s="305"/>
      <c r="AE11" s="305"/>
      <c r="AF11" s="361"/>
      <c r="AG11" s="304" t="s">
        <v>16</v>
      </c>
      <c r="AH11" s="305"/>
      <c r="AI11" s="305"/>
      <c r="AJ11" s="306"/>
      <c r="AK11" s="304" t="s">
        <v>7</v>
      </c>
      <c r="AL11" s="305"/>
      <c r="AM11" s="305"/>
      <c r="AN11" s="306"/>
      <c r="AO11" s="398" t="s">
        <v>30</v>
      </c>
      <c r="AP11" s="305"/>
      <c r="AQ11" s="305"/>
      <c r="AR11" s="361"/>
      <c r="AS11" s="305" t="s">
        <v>34</v>
      </c>
      <c r="AT11" s="305"/>
      <c r="AU11" s="305"/>
      <c r="AV11" s="325"/>
      <c r="AW11" s="305" t="s">
        <v>33</v>
      </c>
      <c r="AX11" s="305"/>
      <c r="AY11" s="305"/>
      <c r="AZ11" s="325"/>
      <c r="BA11" s="305" t="s">
        <v>32</v>
      </c>
      <c r="BB11" s="305"/>
      <c r="BC11" s="305"/>
      <c r="BD11" s="325"/>
      <c r="BE11" s="324" t="s">
        <v>25</v>
      </c>
      <c r="BF11" s="305"/>
      <c r="BG11" s="305"/>
      <c r="BH11" s="306"/>
      <c r="BI11" s="379"/>
      <c r="BJ11" s="273"/>
      <c r="BK11" s="273"/>
      <c r="BL11" s="273"/>
      <c r="BM11" s="273"/>
      <c r="BN11" s="273"/>
      <c r="BO11" s="273"/>
      <c r="BP11" s="273"/>
      <c r="BQ11" s="273"/>
      <c r="BR11" s="273"/>
      <c r="BS11" s="273"/>
      <c r="BT11" s="273"/>
      <c r="BU11" s="273"/>
      <c r="BV11" s="273"/>
      <c r="BW11" s="273"/>
      <c r="BX11" s="273"/>
      <c r="BY11" s="273"/>
      <c r="BZ11" s="273"/>
      <c r="CA11" s="273"/>
      <c r="CB11" s="273"/>
      <c r="CC11" s="273"/>
      <c r="CD11" s="273"/>
      <c r="CE11" s="273"/>
      <c r="CF11" s="273"/>
      <c r="CG11" s="273"/>
      <c r="CH11" s="273"/>
      <c r="CI11" s="273"/>
      <c r="CJ11" s="273"/>
      <c r="CK11" s="274"/>
    </row>
    <row r="12" spans="1:122" s="122" customFormat="1" ht="19.5" customHeight="1">
      <c r="B12" s="355"/>
      <c r="C12" s="289"/>
      <c r="D12" s="358" t="s">
        <v>8</v>
      </c>
      <c r="E12" s="359"/>
      <c r="F12" s="362"/>
      <c r="G12" s="363"/>
      <c r="H12" s="364"/>
      <c r="I12" s="346"/>
      <c r="J12" s="346"/>
      <c r="K12" s="346"/>
      <c r="L12" s="347"/>
      <c r="M12" s="346"/>
      <c r="N12" s="346"/>
      <c r="O12" s="346"/>
      <c r="P12" s="347"/>
      <c r="Q12" s="345"/>
      <c r="R12" s="346"/>
      <c r="S12" s="346"/>
      <c r="T12" s="347"/>
      <c r="U12" s="345"/>
      <c r="V12" s="346"/>
      <c r="W12" s="346"/>
      <c r="X12" s="347"/>
      <c r="Y12" s="345"/>
      <c r="Z12" s="346"/>
      <c r="AA12" s="346"/>
      <c r="AB12" s="347"/>
      <c r="AC12" s="345"/>
      <c r="AD12" s="346"/>
      <c r="AE12" s="346"/>
      <c r="AF12" s="347"/>
      <c r="AG12" s="393" t="str">
        <f>IF(SUM(B12:AF12)=0,"",SUM(B12:AF12))</f>
        <v/>
      </c>
      <c r="AH12" s="394"/>
      <c r="AI12" s="394"/>
      <c r="AJ12" s="395"/>
      <c r="AK12" s="365" t="str">
        <f>IF(SUM(AG12:AJ13)=0,"",SUM(AG12:AJ13))</f>
        <v/>
      </c>
      <c r="AL12" s="366"/>
      <c r="AM12" s="366"/>
      <c r="AN12" s="367"/>
      <c r="AO12" s="399" t="s">
        <v>26</v>
      </c>
      <c r="AP12" s="400"/>
      <c r="AQ12" s="400"/>
      <c r="AR12" s="359"/>
      <c r="AS12" s="346"/>
      <c r="AT12" s="346"/>
      <c r="AU12" s="346"/>
      <c r="AV12" s="347"/>
      <c r="AW12" s="345"/>
      <c r="AX12" s="346"/>
      <c r="AY12" s="346"/>
      <c r="AZ12" s="347"/>
      <c r="BA12" s="345"/>
      <c r="BB12" s="346"/>
      <c r="BC12" s="346"/>
      <c r="BD12" s="347"/>
      <c r="BE12" s="345"/>
      <c r="BF12" s="346"/>
      <c r="BG12" s="346"/>
      <c r="BH12" s="424"/>
      <c r="BI12" s="401"/>
      <c r="BJ12" s="402"/>
      <c r="BK12" s="402"/>
      <c r="BL12" s="402"/>
      <c r="BM12" s="402"/>
      <c r="BN12" s="402"/>
      <c r="BO12" s="402"/>
      <c r="BP12" s="402"/>
      <c r="BQ12" s="402"/>
      <c r="BR12" s="402"/>
      <c r="BS12" s="402"/>
      <c r="BT12" s="402"/>
      <c r="BU12" s="402"/>
      <c r="BV12" s="402"/>
      <c r="BW12" s="402"/>
      <c r="BX12" s="402"/>
      <c r="BY12" s="402"/>
      <c r="BZ12" s="402"/>
      <c r="CA12" s="402"/>
      <c r="CB12" s="402"/>
      <c r="CC12" s="402"/>
      <c r="CD12" s="402"/>
      <c r="CE12" s="402"/>
      <c r="CF12" s="402"/>
      <c r="CG12" s="402"/>
      <c r="CH12" s="402"/>
      <c r="CI12" s="402"/>
      <c r="CJ12" s="402"/>
      <c r="CK12" s="403"/>
    </row>
    <row r="13" spans="1:122" s="122" customFormat="1" ht="19.5" customHeight="1" thickBot="1">
      <c r="B13" s="356"/>
      <c r="C13" s="357"/>
      <c r="D13" s="327" t="s">
        <v>9</v>
      </c>
      <c r="E13" s="328"/>
      <c r="F13" s="354"/>
      <c r="G13" s="352"/>
      <c r="H13" s="353"/>
      <c r="I13" s="352"/>
      <c r="J13" s="352"/>
      <c r="K13" s="352"/>
      <c r="L13" s="353"/>
      <c r="M13" s="352"/>
      <c r="N13" s="352"/>
      <c r="O13" s="352"/>
      <c r="P13" s="353"/>
      <c r="Q13" s="351"/>
      <c r="R13" s="352"/>
      <c r="S13" s="352"/>
      <c r="T13" s="353"/>
      <c r="U13" s="351"/>
      <c r="V13" s="352"/>
      <c r="W13" s="352"/>
      <c r="X13" s="353"/>
      <c r="Y13" s="351"/>
      <c r="Z13" s="352"/>
      <c r="AA13" s="352"/>
      <c r="AB13" s="353"/>
      <c r="AC13" s="351"/>
      <c r="AD13" s="352"/>
      <c r="AE13" s="352"/>
      <c r="AF13" s="353"/>
      <c r="AG13" s="301" t="str">
        <f>IF(SUM(B13:AF13)=0,"",SUM(B13:AF13))</f>
        <v/>
      </c>
      <c r="AH13" s="302"/>
      <c r="AI13" s="302"/>
      <c r="AJ13" s="303"/>
      <c r="AK13" s="368"/>
      <c r="AL13" s="369"/>
      <c r="AM13" s="369"/>
      <c r="AN13" s="370"/>
      <c r="AO13" s="385" t="s">
        <v>27</v>
      </c>
      <c r="AP13" s="386"/>
      <c r="AQ13" s="386"/>
      <c r="AR13" s="387"/>
      <c r="AS13" s="426"/>
      <c r="AT13" s="426"/>
      <c r="AU13" s="426"/>
      <c r="AV13" s="428"/>
      <c r="AW13" s="425"/>
      <c r="AX13" s="426"/>
      <c r="AY13" s="426"/>
      <c r="AZ13" s="428"/>
      <c r="BA13" s="425"/>
      <c r="BB13" s="426"/>
      <c r="BC13" s="426"/>
      <c r="BD13" s="428"/>
      <c r="BE13" s="425"/>
      <c r="BF13" s="426"/>
      <c r="BG13" s="426"/>
      <c r="BH13" s="427"/>
      <c r="BI13" s="421"/>
      <c r="BJ13" s="422"/>
      <c r="BK13" s="422"/>
      <c r="BL13" s="422"/>
      <c r="BM13" s="422"/>
      <c r="BN13" s="422"/>
      <c r="BO13" s="422"/>
      <c r="BP13" s="422"/>
      <c r="BQ13" s="422"/>
      <c r="BR13" s="422"/>
      <c r="BS13" s="422"/>
      <c r="BT13" s="422"/>
      <c r="BU13" s="422"/>
      <c r="BV13" s="422"/>
      <c r="BW13" s="422"/>
      <c r="BX13" s="422"/>
      <c r="BY13" s="422"/>
      <c r="BZ13" s="422"/>
      <c r="CA13" s="422"/>
      <c r="CB13" s="422"/>
      <c r="CC13" s="422"/>
      <c r="CD13" s="422"/>
      <c r="CE13" s="422"/>
      <c r="CF13" s="422"/>
      <c r="CG13" s="422"/>
      <c r="CH13" s="422"/>
      <c r="CI13" s="422"/>
      <c r="CJ13" s="422"/>
      <c r="CK13" s="423"/>
    </row>
    <row r="14" spans="1:122" ht="7.5" customHeight="1" thickBot="1">
      <c r="A14" s="130"/>
      <c r="B14" s="131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0"/>
    </row>
    <row r="15" spans="1:122" ht="11.25" customHeight="1">
      <c r="B15" s="133" t="s">
        <v>28</v>
      </c>
      <c r="C15" s="134"/>
      <c r="D15" s="134"/>
      <c r="E15" s="134"/>
      <c r="F15" s="134"/>
      <c r="G15" s="134"/>
      <c r="H15" s="291">
        <v>6</v>
      </c>
      <c r="I15" s="291"/>
      <c r="J15" s="135"/>
      <c r="K15" s="134"/>
      <c r="L15" s="291">
        <v>7</v>
      </c>
      <c r="M15" s="291"/>
      <c r="N15" s="135"/>
      <c r="O15" s="134"/>
      <c r="P15" s="291">
        <v>8</v>
      </c>
      <c r="Q15" s="291"/>
      <c r="R15" s="135"/>
      <c r="S15" s="134"/>
      <c r="T15" s="291">
        <v>9</v>
      </c>
      <c r="U15" s="291"/>
      <c r="V15" s="135"/>
      <c r="W15" s="134"/>
      <c r="X15" s="291">
        <v>10</v>
      </c>
      <c r="Y15" s="291"/>
      <c r="Z15" s="134"/>
      <c r="AA15" s="134"/>
      <c r="AB15" s="291">
        <v>11</v>
      </c>
      <c r="AC15" s="291"/>
      <c r="AD15" s="134"/>
      <c r="AE15" s="134"/>
      <c r="AF15" s="291">
        <v>12</v>
      </c>
      <c r="AG15" s="291"/>
      <c r="AH15" s="134"/>
      <c r="AI15" s="134"/>
      <c r="AJ15" s="291">
        <v>13</v>
      </c>
      <c r="AK15" s="291"/>
      <c r="AL15" s="134"/>
      <c r="AM15" s="134"/>
      <c r="AN15" s="291">
        <v>14</v>
      </c>
      <c r="AO15" s="291"/>
      <c r="AP15" s="134"/>
      <c r="AQ15" s="134"/>
      <c r="AR15" s="291">
        <v>15</v>
      </c>
      <c r="AS15" s="291"/>
      <c r="AT15" s="134"/>
      <c r="AU15" s="134"/>
      <c r="AV15" s="291">
        <v>16</v>
      </c>
      <c r="AW15" s="291"/>
      <c r="AX15" s="134"/>
      <c r="AY15" s="134"/>
      <c r="AZ15" s="291">
        <v>17</v>
      </c>
      <c r="BA15" s="291"/>
      <c r="BB15" s="134"/>
      <c r="BC15" s="134"/>
      <c r="BD15" s="291">
        <v>18</v>
      </c>
      <c r="BE15" s="291"/>
      <c r="BF15" s="134"/>
      <c r="BG15" s="134"/>
      <c r="BH15" s="291">
        <v>19</v>
      </c>
      <c r="BI15" s="291"/>
      <c r="BJ15" s="134"/>
      <c r="BK15" s="134"/>
      <c r="BL15" s="291">
        <v>20</v>
      </c>
      <c r="BM15" s="291"/>
      <c r="BN15" s="134"/>
      <c r="BO15" s="134"/>
      <c r="BP15" s="291">
        <v>21</v>
      </c>
      <c r="BQ15" s="291"/>
      <c r="BR15" s="134"/>
      <c r="BS15" s="134"/>
      <c r="BT15" s="291">
        <v>22</v>
      </c>
      <c r="BU15" s="291"/>
      <c r="BV15" s="134"/>
      <c r="BW15" s="135"/>
      <c r="BX15" s="291">
        <v>23</v>
      </c>
      <c r="BY15" s="291"/>
      <c r="BZ15" s="429" t="s">
        <v>236</v>
      </c>
      <c r="CA15" s="430"/>
      <c r="CB15" s="430"/>
      <c r="CC15" s="430"/>
      <c r="CD15" s="430"/>
      <c r="CE15" s="430"/>
      <c r="CF15" s="430"/>
      <c r="CG15" s="430"/>
      <c r="CH15" s="430"/>
      <c r="CI15" s="430"/>
      <c r="CJ15" s="430"/>
      <c r="CK15" s="431"/>
      <c r="CP15" s="441"/>
      <c r="CQ15" s="442"/>
      <c r="CR15" s="442"/>
      <c r="CS15" s="442"/>
      <c r="CT15" s="442"/>
      <c r="CU15" s="442"/>
      <c r="CV15" s="442"/>
      <c r="CW15" s="442"/>
      <c r="CX15" s="442"/>
      <c r="CY15" s="442"/>
      <c r="CZ15" s="442"/>
      <c r="DA15" s="442"/>
      <c r="DB15" s="442"/>
      <c r="DC15" s="442"/>
      <c r="DD15" s="442"/>
      <c r="DE15" s="442"/>
      <c r="DF15" s="442"/>
      <c r="DG15" s="442"/>
      <c r="DH15" s="442"/>
      <c r="DI15" s="442"/>
      <c r="DJ15" s="442"/>
      <c r="DK15" s="442"/>
      <c r="DL15" s="442"/>
      <c r="DM15" s="442"/>
      <c r="DN15" s="442"/>
      <c r="DO15" s="442"/>
      <c r="DP15" s="442"/>
      <c r="DQ15" s="442"/>
      <c r="DR15" s="443"/>
    </row>
    <row r="16" spans="1:122" ht="3" customHeight="1">
      <c r="B16" s="136"/>
      <c r="C16" s="122"/>
      <c r="D16" s="122"/>
      <c r="E16" s="122"/>
      <c r="F16" s="122"/>
      <c r="G16" s="122"/>
      <c r="H16" s="137"/>
      <c r="I16" s="125"/>
      <c r="J16" s="125"/>
      <c r="K16" s="122"/>
      <c r="L16" s="137"/>
      <c r="M16" s="125"/>
      <c r="N16" s="125"/>
      <c r="O16" s="122"/>
      <c r="P16" s="137"/>
      <c r="Q16" s="125"/>
      <c r="R16" s="125"/>
      <c r="S16" s="122"/>
      <c r="T16" s="137"/>
      <c r="U16" s="125"/>
      <c r="V16" s="125"/>
      <c r="W16" s="122"/>
      <c r="X16" s="137"/>
      <c r="Y16" s="125"/>
      <c r="Z16" s="125"/>
      <c r="AA16" s="122"/>
      <c r="AB16" s="137"/>
      <c r="AC16" s="125"/>
      <c r="AD16" s="125"/>
      <c r="AE16" s="122"/>
      <c r="AF16" s="137"/>
      <c r="AG16" s="125"/>
      <c r="AH16" s="125"/>
      <c r="AI16" s="122"/>
      <c r="AJ16" s="137"/>
      <c r="AK16" s="125"/>
      <c r="AL16" s="125"/>
      <c r="AM16" s="122"/>
      <c r="AN16" s="137"/>
      <c r="AO16" s="125"/>
      <c r="AP16" s="125"/>
      <c r="AQ16" s="122"/>
      <c r="AR16" s="137"/>
      <c r="AS16" s="125"/>
      <c r="AT16" s="125"/>
      <c r="AU16" s="122"/>
      <c r="AV16" s="137"/>
      <c r="AW16" s="125"/>
      <c r="AX16" s="125"/>
      <c r="AY16" s="122"/>
      <c r="AZ16" s="137"/>
      <c r="BA16" s="125"/>
      <c r="BB16" s="125"/>
      <c r="BC16" s="122"/>
      <c r="BD16" s="137"/>
      <c r="BE16" s="125"/>
      <c r="BF16" s="125"/>
      <c r="BG16" s="122"/>
      <c r="BH16" s="137"/>
      <c r="BI16" s="125"/>
      <c r="BJ16" s="125"/>
      <c r="BK16" s="122"/>
      <c r="BL16" s="137"/>
      <c r="BM16" s="125"/>
      <c r="BN16" s="125"/>
      <c r="BO16" s="122"/>
      <c r="BP16" s="137"/>
      <c r="BQ16" s="125"/>
      <c r="BR16" s="125"/>
      <c r="BS16" s="122"/>
      <c r="BT16" s="137"/>
      <c r="BU16" s="125"/>
      <c r="BV16" s="125"/>
      <c r="BW16" s="122"/>
      <c r="BX16" s="122"/>
      <c r="BY16" s="127"/>
      <c r="BZ16" s="432"/>
      <c r="CA16" s="433"/>
      <c r="CB16" s="433"/>
      <c r="CC16" s="433"/>
      <c r="CD16" s="433"/>
      <c r="CE16" s="433"/>
      <c r="CF16" s="433"/>
      <c r="CG16" s="433"/>
      <c r="CH16" s="433"/>
      <c r="CI16" s="433"/>
      <c r="CJ16" s="433"/>
      <c r="CK16" s="434"/>
    </row>
    <row r="17" spans="1:90" ht="3" customHeight="1">
      <c r="B17" s="138"/>
      <c r="C17" s="139"/>
      <c r="D17" s="139"/>
      <c r="E17" s="139"/>
      <c r="F17" s="139"/>
      <c r="G17" s="139"/>
      <c r="H17" s="139"/>
      <c r="I17" s="140"/>
      <c r="J17" s="141"/>
      <c r="K17" s="139"/>
      <c r="L17" s="139"/>
      <c r="M17" s="140"/>
      <c r="N17" s="139"/>
      <c r="O17" s="140"/>
      <c r="P17" s="139"/>
      <c r="Q17" s="140"/>
      <c r="R17" s="139"/>
      <c r="S17" s="140"/>
      <c r="T17" s="139"/>
      <c r="U17" s="140"/>
      <c r="V17" s="139"/>
      <c r="W17" s="140"/>
      <c r="X17" s="139"/>
      <c r="Y17" s="140"/>
      <c r="Z17" s="139"/>
      <c r="AA17" s="140"/>
      <c r="AB17" s="139"/>
      <c r="AC17" s="140"/>
      <c r="AD17" s="139"/>
      <c r="AE17" s="140"/>
      <c r="AF17" s="139"/>
      <c r="AG17" s="140"/>
      <c r="AH17" s="139"/>
      <c r="AI17" s="140"/>
      <c r="AJ17" s="139"/>
      <c r="AK17" s="140"/>
      <c r="AL17" s="139"/>
      <c r="AM17" s="140"/>
      <c r="AN17" s="139"/>
      <c r="AO17" s="140"/>
      <c r="AP17" s="141"/>
      <c r="AQ17" s="139"/>
      <c r="AR17" s="139"/>
      <c r="AS17" s="140"/>
      <c r="AT17" s="139"/>
      <c r="AU17" s="140"/>
      <c r="AV17" s="139"/>
      <c r="AW17" s="140"/>
      <c r="AX17" s="139"/>
      <c r="AY17" s="140"/>
      <c r="AZ17" s="139"/>
      <c r="BA17" s="140"/>
      <c r="BB17" s="139"/>
      <c r="BC17" s="140"/>
      <c r="BD17" s="139"/>
      <c r="BE17" s="140"/>
      <c r="BF17" s="139"/>
      <c r="BG17" s="140"/>
      <c r="BH17" s="139"/>
      <c r="BI17" s="140"/>
      <c r="BJ17" s="139"/>
      <c r="BK17" s="140"/>
      <c r="BL17" s="139"/>
      <c r="BM17" s="140"/>
      <c r="BN17" s="139"/>
      <c r="BO17" s="140"/>
      <c r="BP17" s="139"/>
      <c r="BQ17" s="140"/>
      <c r="BR17" s="139"/>
      <c r="BS17" s="140"/>
      <c r="BT17" s="139"/>
      <c r="BU17" s="140"/>
      <c r="BV17" s="139"/>
      <c r="BW17" s="140"/>
      <c r="BX17" s="139"/>
      <c r="BY17" s="140"/>
      <c r="BZ17" s="432"/>
      <c r="CA17" s="433"/>
      <c r="CB17" s="433"/>
      <c r="CC17" s="433"/>
      <c r="CD17" s="433"/>
      <c r="CE17" s="433"/>
      <c r="CF17" s="433"/>
      <c r="CG17" s="433"/>
      <c r="CH17" s="433"/>
      <c r="CI17" s="433"/>
      <c r="CJ17" s="433"/>
      <c r="CK17" s="434"/>
    </row>
    <row r="18" spans="1:90" ht="15" customHeight="1">
      <c r="B18" s="142" t="s">
        <v>154</v>
      </c>
      <c r="C18" s="143"/>
      <c r="D18" s="143"/>
      <c r="E18" s="143"/>
      <c r="F18" s="143"/>
      <c r="G18" s="143"/>
      <c r="H18" s="143"/>
      <c r="I18" s="143" t="s">
        <v>186</v>
      </c>
      <c r="J18" s="143"/>
      <c r="K18" s="144"/>
      <c r="L18" s="143" t="s">
        <v>196</v>
      </c>
      <c r="M18" s="145"/>
      <c r="N18" s="143"/>
      <c r="O18" s="143"/>
      <c r="Q18" s="143"/>
      <c r="R18" s="143"/>
      <c r="S18" s="143" t="s">
        <v>195</v>
      </c>
      <c r="T18" s="146"/>
      <c r="U18" s="143"/>
      <c r="V18" s="143"/>
      <c r="W18" s="143"/>
      <c r="X18" s="143"/>
      <c r="Y18" s="143"/>
      <c r="Z18" s="143"/>
      <c r="AA18" s="143"/>
      <c r="AB18" s="143"/>
      <c r="AC18" s="120"/>
      <c r="AD18" s="120"/>
      <c r="AE18" s="120"/>
      <c r="AF18" s="143"/>
      <c r="AG18" s="143"/>
      <c r="AH18" s="147"/>
      <c r="AI18" s="143"/>
      <c r="AJ18" s="143"/>
      <c r="AK18" s="143"/>
      <c r="AL18" s="143"/>
      <c r="AM18" s="143"/>
      <c r="AN18" s="143"/>
      <c r="AO18" s="120"/>
      <c r="AP18" s="120"/>
      <c r="AQ18" s="120"/>
      <c r="AR18" s="120"/>
      <c r="AS18" s="120"/>
      <c r="AT18" s="120"/>
      <c r="AU18" s="148"/>
      <c r="AV18" s="143"/>
      <c r="AW18" s="143"/>
      <c r="AX18" s="148"/>
      <c r="AY18" s="147"/>
      <c r="AZ18" s="26" t="s">
        <v>208</v>
      </c>
      <c r="BA18" s="149"/>
      <c r="BB18" s="149"/>
      <c r="BC18" s="144"/>
      <c r="BE18" s="120"/>
      <c r="BF18" s="143"/>
      <c r="BG18" s="143"/>
      <c r="BH18" s="143"/>
      <c r="BI18" s="143"/>
      <c r="BJ18" s="143"/>
      <c r="BK18" s="120"/>
      <c r="BL18" s="448" t="s">
        <v>155</v>
      </c>
      <c r="BM18" s="448"/>
      <c r="BN18" s="448"/>
      <c r="BO18" s="120"/>
      <c r="BP18" s="120"/>
      <c r="BQ18" s="120"/>
      <c r="BR18" s="120"/>
      <c r="BS18" s="143"/>
      <c r="BT18" s="146"/>
      <c r="BV18" s="150"/>
      <c r="BW18" s="144" t="s">
        <v>13</v>
      </c>
      <c r="BX18" s="143"/>
      <c r="BY18" s="143"/>
      <c r="BZ18" s="432"/>
      <c r="CA18" s="433"/>
      <c r="CB18" s="433"/>
      <c r="CC18" s="433"/>
      <c r="CD18" s="433"/>
      <c r="CE18" s="433"/>
      <c r="CF18" s="433"/>
      <c r="CG18" s="433"/>
      <c r="CH18" s="433"/>
      <c r="CI18" s="433"/>
      <c r="CJ18" s="433"/>
      <c r="CK18" s="434"/>
    </row>
    <row r="19" spans="1:90" ht="15" customHeight="1" thickBot="1">
      <c r="B19" s="136" t="s">
        <v>158</v>
      </c>
      <c r="C19" s="150"/>
      <c r="D19" s="150"/>
      <c r="E19" s="120"/>
      <c r="F19" s="120"/>
      <c r="G19" s="120"/>
      <c r="H19" s="120"/>
      <c r="I19" s="120"/>
      <c r="J19" s="120"/>
      <c r="K19" s="151"/>
      <c r="L19" s="151"/>
      <c r="M19" s="120"/>
      <c r="N19" s="120"/>
      <c r="O19" s="127"/>
      <c r="P19" s="120" t="s">
        <v>10</v>
      </c>
      <c r="Q19" s="120"/>
      <c r="R19" s="120"/>
      <c r="S19" s="152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7"/>
      <c r="AH19" s="120" t="s">
        <v>11</v>
      </c>
      <c r="AI19" s="120"/>
      <c r="AJ19" s="120"/>
      <c r="AK19" s="153"/>
      <c r="AL19" s="206"/>
      <c r="AM19" s="206"/>
      <c r="AN19" s="150"/>
      <c r="AO19" s="120"/>
      <c r="AP19" s="120"/>
      <c r="AQ19" s="120"/>
      <c r="AR19" s="120"/>
      <c r="AS19" s="120"/>
      <c r="AT19" s="120"/>
      <c r="AU19" s="120"/>
      <c r="AV19" s="120"/>
      <c r="AW19" s="151"/>
      <c r="AX19" s="154"/>
      <c r="AY19" s="438" t="s">
        <v>168</v>
      </c>
      <c r="AZ19" s="439"/>
      <c r="BA19" s="439"/>
      <c r="BB19" s="440"/>
      <c r="BC19" s="155"/>
      <c r="BD19" s="120" t="s">
        <v>12</v>
      </c>
      <c r="BE19" s="120"/>
      <c r="BF19" s="120"/>
      <c r="BG19" s="155"/>
      <c r="BH19" s="150"/>
      <c r="BI19" s="150"/>
      <c r="BJ19" s="150"/>
      <c r="BK19" s="120"/>
      <c r="BL19" s="449"/>
      <c r="BM19" s="449"/>
      <c r="BN19" s="449"/>
      <c r="BO19" s="120"/>
      <c r="BP19" s="120"/>
      <c r="BQ19" s="120"/>
      <c r="BR19" s="120"/>
      <c r="BS19" s="120"/>
      <c r="BT19" s="120"/>
      <c r="BU19" s="150"/>
      <c r="BV19" s="150"/>
      <c r="BW19" s="156"/>
      <c r="BX19" s="156"/>
      <c r="BY19" s="156"/>
      <c r="BZ19" s="435"/>
      <c r="CA19" s="436"/>
      <c r="CB19" s="436"/>
      <c r="CC19" s="436"/>
      <c r="CD19" s="436"/>
      <c r="CE19" s="436"/>
      <c r="CF19" s="436"/>
      <c r="CG19" s="436"/>
      <c r="CH19" s="436"/>
      <c r="CI19" s="436"/>
      <c r="CJ19" s="436"/>
      <c r="CK19" s="437"/>
    </row>
    <row r="20" spans="1:90" ht="18" customHeight="1" thickBot="1">
      <c r="B20" s="290" t="s">
        <v>14</v>
      </c>
      <c r="C20" s="291"/>
      <c r="D20" s="292"/>
      <c r="E20" s="326" t="s">
        <v>15</v>
      </c>
      <c r="F20" s="296"/>
      <c r="G20" s="297"/>
      <c r="H20" s="157"/>
      <c r="I20" s="158"/>
      <c r="J20" s="158"/>
      <c r="K20" s="158"/>
      <c r="L20" s="158"/>
      <c r="M20" s="158"/>
      <c r="N20" s="158"/>
      <c r="O20" s="157"/>
      <c r="P20" s="158"/>
      <c r="Q20" s="158"/>
      <c r="R20" s="159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  <c r="AE20" s="134"/>
      <c r="AF20" s="134"/>
      <c r="AG20" s="157"/>
      <c r="AH20" s="158"/>
      <c r="AI20" s="158"/>
      <c r="AJ20" s="159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4"/>
      <c r="BA20" s="134"/>
      <c r="BB20" s="134"/>
      <c r="BC20" s="157"/>
      <c r="BD20" s="158"/>
      <c r="BE20" s="158"/>
      <c r="BF20" s="159"/>
      <c r="BG20" s="134"/>
      <c r="BH20" s="134"/>
      <c r="BI20" s="134"/>
      <c r="BJ20" s="134"/>
      <c r="BK20" s="134"/>
      <c r="BL20" s="134"/>
      <c r="BM20" s="134"/>
      <c r="BN20" s="134"/>
      <c r="BO20" s="134"/>
      <c r="BP20" s="134"/>
      <c r="BQ20" s="134"/>
      <c r="BR20" s="134"/>
      <c r="BS20" s="134"/>
      <c r="BT20" s="134"/>
      <c r="BU20" s="134"/>
      <c r="BV20" s="134"/>
      <c r="BW20" s="134"/>
      <c r="BX20" s="134"/>
      <c r="BY20" s="160"/>
      <c r="BZ20" s="450" t="s">
        <v>169</v>
      </c>
      <c r="CA20" s="451"/>
      <c r="CB20" s="452"/>
      <c r="CC20" s="75" t="s">
        <v>8</v>
      </c>
      <c r="CD20" s="446"/>
      <c r="CE20" s="447"/>
      <c r="CF20" s="76" t="s">
        <v>9</v>
      </c>
      <c r="CG20" s="446"/>
      <c r="CH20" s="447"/>
      <c r="CI20" s="77" t="s">
        <v>16</v>
      </c>
      <c r="CJ20" s="309" t="str">
        <f>IF(CD20+CG20=0,"",CD20+CG20)</f>
        <v/>
      </c>
      <c r="CK20" s="310"/>
      <c r="CL20" s="122"/>
    </row>
    <row r="21" spans="1:90" ht="18" customHeight="1">
      <c r="A21" s="119"/>
      <c r="B21" s="338">
        <f>M8</f>
        <v>0</v>
      </c>
      <c r="C21" s="339"/>
      <c r="D21" s="340"/>
      <c r="E21" s="323"/>
      <c r="F21" s="288"/>
      <c r="G21" s="289"/>
      <c r="H21" s="161"/>
      <c r="I21" s="162"/>
      <c r="J21" s="162"/>
      <c r="K21" s="162"/>
      <c r="L21" s="162"/>
      <c r="M21" s="162"/>
      <c r="N21" s="162"/>
      <c r="O21" s="163"/>
      <c r="P21" s="164"/>
      <c r="Q21" s="164"/>
      <c r="R21" s="137"/>
      <c r="S21" s="122"/>
      <c r="T21" s="122"/>
      <c r="U21" s="122"/>
      <c r="V21" s="122"/>
      <c r="W21" s="122"/>
      <c r="X21" s="122"/>
      <c r="Y21" s="122"/>
      <c r="Z21" s="122"/>
      <c r="AA21" s="165"/>
      <c r="AB21" s="165"/>
      <c r="AC21" s="165"/>
      <c r="AD21" s="165"/>
      <c r="AE21" s="165"/>
      <c r="AF21" s="165"/>
      <c r="AG21" s="163"/>
      <c r="AH21" s="164"/>
      <c r="AI21" s="164"/>
      <c r="AJ21" s="137"/>
      <c r="AK21" s="165"/>
      <c r="AL21" s="165"/>
      <c r="AM21" s="165"/>
      <c r="AN21" s="165"/>
      <c r="AO21" s="165"/>
      <c r="AP21" s="165"/>
      <c r="AQ21" s="165"/>
      <c r="AR21" s="165"/>
      <c r="AS21" s="165"/>
      <c r="AT21" s="165"/>
      <c r="AU21" s="165"/>
      <c r="AV21" s="165"/>
      <c r="AW21" s="165"/>
      <c r="AX21" s="165"/>
      <c r="AY21" s="165"/>
      <c r="AZ21" s="165"/>
      <c r="BA21" s="165"/>
      <c r="BB21" s="165"/>
      <c r="BC21" s="163"/>
      <c r="BD21" s="164"/>
      <c r="BE21" s="164"/>
      <c r="BF21" s="137"/>
      <c r="BG21" s="165"/>
      <c r="BH21" s="165"/>
      <c r="BI21" s="165"/>
      <c r="BJ21" s="165"/>
      <c r="BK21" s="165"/>
      <c r="BL21" s="165"/>
      <c r="BM21" s="165"/>
      <c r="BN21" s="165"/>
      <c r="BO21" s="165"/>
      <c r="BP21" s="165"/>
      <c r="BQ21" s="165"/>
      <c r="BR21" s="165"/>
      <c r="BS21" s="165"/>
      <c r="BT21" s="165"/>
      <c r="BU21" s="165"/>
      <c r="BV21" s="165"/>
      <c r="BW21" s="122"/>
      <c r="BX21" s="122"/>
      <c r="BY21" s="119"/>
      <c r="BZ21" s="311" t="s">
        <v>237</v>
      </c>
      <c r="CA21" s="312"/>
      <c r="CB21" s="312"/>
      <c r="CC21" s="313"/>
      <c r="CD21" s="313"/>
      <c r="CE21" s="313"/>
      <c r="CF21" s="313"/>
      <c r="CG21" s="313"/>
      <c r="CH21" s="313"/>
      <c r="CI21" s="313"/>
      <c r="CJ21" s="313"/>
      <c r="CK21" s="314"/>
    </row>
    <row r="22" spans="1:90" ht="18" customHeight="1" thickBot="1">
      <c r="A22" s="119"/>
      <c r="B22" s="293" t="s">
        <v>21</v>
      </c>
      <c r="C22" s="294"/>
      <c r="D22" s="295"/>
      <c r="E22" s="166"/>
      <c r="F22" s="128"/>
      <c r="G22" s="167" t="s">
        <v>23</v>
      </c>
      <c r="H22" s="168"/>
      <c r="I22" s="169"/>
      <c r="J22" s="169"/>
      <c r="K22" s="169"/>
      <c r="L22" s="169"/>
      <c r="M22" s="169"/>
      <c r="N22" s="169"/>
      <c r="O22" s="170"/>
      <c r="P22" s="233"/>
      <c r="Q22" s="233"/>
      <c r="R22" s="234"/>
      <c r="S22" s="171"/>
      <c r="T22" s="171"/>
      <c r="U22" s="171"/>
      <c r="V22" s="171"/>
      <c r="W22" s="171"/>
      <c r="X22" s="172"/>
      <c r="Y22" s="171"/>
      <c r="Z22" s="171"/>
      <c r="AA22" s="171"/>
      <c r="AB22" s="172"/>
      <c r="AC22" s="171"/>
      <c r="AD22" s="172"/>
      <c r="AE22" s="171"/>
      <c r="AF22" s="173"/>
      <c r="AG22" s="170" t="s">
        <v>174</v>
      </c>
      <c r="AH22" s="444"/>
      <c r="AI22" s="444"/>
      <c r="AJ22" s="445"/>
      <c r="AK22" s="171"/>
      <c r="AL22" s="172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1"/>
      <c r="BA22" s="171"/>
      <c r="BB22" s="173"/>
      <c r="BC22" s="170" t="s">
        <v>174</v>
      </c>
      <c r="BD22" s="444"/>
      <c r="BE22" s="444"/>
      <c r="BF22" s="445"/>
      <c r="BG22" s="171"/>
      <c r="BH22" s="171"/>
      <c r="BI22" s="171"/>
      <c r="BJ22" s="171"/>
      <c r="BK22" s="171"/>
      <c r="BL22" s="171"/>
      <c r="BM22" s="172"/>
      <c r="BN22" s="172"/>
      <c r="BO22" s="172"/>
      <c r="BP22" s="172"/>
      <c r="BQ22" s="172"/>
      <c r="BR22" s="172"/>
      <c r="BS22" s="172"/>
      <c r="BT22" s="172"/>
      <c r="BU22" s="171"/>
      <c r="BV22" s="171"/>
      <c r="BW22" s="171"/>
      <c r="BX22" s="171"/>
      <c r="BY22" s="174"/>
      <c r="BZ22" s="315"/>
      <c r="CA22" s="316"/>
      <c r="CB22" s="316"/>
      <c r="CC22" s="317"/>
      <c r="CD22" s="317"/>
      <c r="CE22" s="317"/>
      <c r="CF22" s="317"/>
      <c r="CG22" s="317"/>
      <c r="CH22" s="317"/>
      <c r="CI22" s="317"/>
      <c r="CJ22" s="317"/>
      <c r="CK22" s="318"/>
    </row>
    <row r="23" spans="1:90" ht="18" customHeight="1" thickTop="1">
      <c r="A23" s="119"/>
      <c r="B23" s="338">
        <f>Q8</f>
        <v>0</v>
      </c>
      <c r="C23" s="339"/>
      <c r="D23" s="340"/>
      <c r="E23" s="322" t="s">
        <v>17</v>
      </c>
      <c r="F23" s="286"/>
      <c r="G23" s="287"/>
      <c r="H23" s="163"/>
      <c r="I23" s="164"/>
      <c r="J23" s="164"/>
      <c r="K23" s="164"/>
      <c r="L23" s="164"/>
      <c r="M23" s="164"/>
      <c r="N23" s="164"/>
      <c r="O23" s="163"/>
      <c r="P23" s="164"/>
      <c r="Q23" s="164"/>
      <c r="R23" s="137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6"/>
      <c r="AG23" s="163"/>
      <c r="AH23" s="164"/>
      <c r="AI23" s="164"/>
      <c r="AJ23" s="137"/>
      <c r="AK23" s="175"/>
      <c r="AL23" s="175"/>
      <c r="AM23" s="175"/>
      <c r="AN23" s="175"/>
      <c r="AO23" s="175"/>
      <c r="AP23" s="175"/>
      <c r="AQ23" s="175"/>
      <c r="AR23" s="175"/>
      <c r="AS23" s="175"/>
      <c r="AT23" s="175"/>
      <c r="AU23" s="175"/>
      <c r="AV23" s="175"/>
      <c r="AW23" s="175"/>
      <c r="AX23" s="175"/>
      <c r="AY23" s="175"/>
      <c r="AZ23" s="175"/>
      <c r="BA23" s="175"/>
      <c r="BB23" s="176"/>
      <c r="BC23" s="163"/>
      <c r="BD23" s="164"/>
      <c r="BE23" s="164"/>
      <c r="BF23" s="137"/>
      <c r="BG23" s="175"/>
      <c r="BH23" s="175"/>
      <c r="BI23" s="175"/>
      <c r="BJ23" s="175"/>
      <c r="BK23" s="175"/>
      <c r="BL23" s="175"/>
      <c r="BM23" s="175"/>
      <c r="BN23" s="175"/>
      <c r="BO23" s="175"/>
      <c r="BP23" s="175"/>
      <c r="BQ23" s="175"/>
      <c r="BR23" s="175"/>
      <c r="BS23" s="175"/>
      <c r="BT23" s="175"/>
      <c r="BU23" s="175"/>
      <c r="BV23" s="175"/>
      <c r="BW23" s="175"/>
      <c r="BX23" s="175"/>
      <c r="BY23" s="177"/>
      <c r="BZ23" s="315"/>
      <c r="CA23" s="317"/>
      <c r="CB23" s="317"/>
      <c r="CC23" s="317"/>
      <c r="CD23" s="317"/>
      <c r="CE23" s="317"/>
      <c r="CF23" s="317"/>
      <c r="CG23" s="317"/>
      <c r="CH23" s="317"/>
      <c r="CI23" s="317"/>
      <c r="CJ23" s="317"/>
      <c r="CK23" s="318"/>
    </row>
    <row r="24" spans="1:90" ht="18" customHeight="1" thickBot="1">
      <c r="A24" s="119"/>
      <c r="B24" s="293" t="s">
        <v>22</v>
      </c>
      <c r="C24" s="294"/>
      <c r="D24" s="295"/>
      <c r="E24" s="323"/>
      <c r="F24" s="288"/>
      <c r="G24" s="289"/>
      <c r="H24" s="161"/>
      <c r="I24" s="162"/>
      <c r="J24" s="162"/>
      <c r="K24" s="162"/>
      <c r="L24" s="162"/>
      <c r="M24" s="162"/>
      <c r="N24" s="162"/>
      <c r="O24" s="170"/>
      <c r="P24" s="233"/>
      <c r="Q24" s="233"/>
      <c r="R24" s="234"/>
      <c r="S24" s="122"/>
      <c r="T24" s="122"/>
      <c r="U24" s="122"/>
      <c r="V24" s="122"/>
      <c r="W24" s="122"/>
      <c r="X24" s="165"/>
      <c r="Y24" s="122"/>
      <c r="Z24" s="122"/>
      <c r="AA24" s="122"/>
      <c r="AB24" s="122"/>
      <c r="AC24" s="122"/>
      <c r="AD24" s="122"/>
      <c r="AE24" s="122"/>
      <c r="AF24" s="137"/>
      <c r="AG24" s="170" t="s">
        <v>174</v>
      </c>
      <c r="AH24" s="444"/>
      <c r="AI24" s="444"/>
      <c r="AJ24" s="445"/>
      <c r="AK24" s="165"/>
      <c r="AL24" s="165"/>
      <c r="AM24" s="165"/>
      <c r="AN24" s="165"/>
      <c r="AO24" s="165"/>
      <c r="AP24" s="165"/>
      <c r="AQ24" s="165"/>
      <c r="AR24" s="165"/>
      <c r="AS24" s="165"/>
      <c r="AT24" s="165"/>
      <c r="AU24" s="165"/>
      <c r="AV24" s="165"/>
      <c r="AW24" s="122"/>
      <c r="AX24" s="122"/>
      <c r="AY24" s="122"/>
      <c r="AZ24" s="122"/>
      <c r="BA24" s="122"/>
      <c r="BB24" s="137"/>
      <c r="BC24" s="462" t="s">
        <v>269</v>
      </c>
      <c r="BD24" s="463"/>
      <c r="BE24" s="463"/>
      <c r="BF24" s="464"/>
      <c r="BG24" s="122"/>
      <c r="BH24" s="122"/>
      <c r="BI24" s="122"/>
      <c r="BJ24" s="122"/>
      <c r="BK24" s="122"/>
      <c r="BL24" s="122"/>
      <c r="BM24" s="165"/>
      <c r="BN24" s="165"/>
      <c r="BO24" s="165"/>
      <c r="BP24" s="165"/>
      <c r="BQ24" s="122"/>
      <c r="BR24" s="122"/>
      <c r="BS24" s="122"/>
      <c r="BT24" s="165"/>
      <c r="BU24" s="122"/>
      <c r="BV24" s="122"/>
      <c r="BW24" s="122"/>
      <c r="BX24" s="122"/>
      <c r="BY24" s="119"/>
      <c r="BZ24" s="315"/>
      <c r="CA24" s="317"/>
      <c r="CB24" s="317"/>
      <c r="CC24" s="317"/>
      <c r="CD24" s="317"/>
      <c r="CE24" s="317"/>
      <c r="CF24" s="317"/>
      <c r="CG24" s="317"/>
      <c r="CH24" s="317"/>
      <c r="CI24" s="317"/>
      <c r="CJ24" s="317"/>
      <c r="CK24" s="318"/>
    </row>
    <row r="25" spans="1:90" ht="18" customHeight="1" thickTop="1">
      <c r="A25" s="119"/>
      <c r="B25" s="283" t="str">
        <f>IF(OR($I$8="",B21="",B23=""),"（   ）",TEXT(WEEKDAY(DATE(2018+$I$8,B21,B23)),"(aaa)"))</f>
        <v>（   ）</v>
      </c>
      <c r="C25" s="284"/>
      <c r="D25" s="285"/>
      <c r="E25" s="178"/>
      <c r="F25" s="120"/>
      <c r="G25" s="179" t="s">
        <v>23</v>
      </c>
      <c r="H25" s="163"/>
      <c r="I25" s="164"/>
      <c r="J25" s="164"/>
      <c r="K25" s="164"/>
      <c r="L25" s="164"/>
      <c r="M25" s="164"/>
      <c r="N25" s="164"/>
      <c r="O25" s="163"/>
      <c r="P25" s="164"/>
      <c r="Q25" s="164"/>
      <c r="R25" s="137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80"/>
      <c r="AG25" s="163"/>
      <c r="AH25" s="164"/>
      <c r="AI25" s="164"/>
      <c r="AJ25" s="137"/>
      <c r="AK25" s="171"/>
      <c r="AL25" s="171"/>
      <c r="AM25" s="171"/>
      <c r="AN25" s="171"/>
      <c r="AO25" s="171"/>
      <c r="AP25" s="171"/>
      <c r="AQ25" s="171"/>
      <c r="AR25" s="171"/>
      <c r="AS25" s="171"/>
      <c r="AT25" s="171"/>
      <c r="AU25" s="171"/>
      <c r="AV25" s="171"/>
      <c r="AW25" s="171"/>
      <c r="AX25" s="171"/>
      <c r="AY25" s="171"/>
      <c r="AZ25" s="171"/>
      <c r="BA25" s="171"/>
      <c r="BB25" s="180"/>
      <c r="BC25" s="459" t="s">
        <v>210</v>
      </c>
      <c r="BD25" s="460"/>
      <c r="BE25" s="460"/>
      <c r="BF25" s="461"/>
      <c r="BG25" s="171"/>
      <c r="BH25" s="171"/>
      <c r="BI25" s="171"/>
      <c r="BJ25" s="171"/>
      <c r="BK25" s="171"/>
      <c r="BL25" s="171"/>
      <c r="BM25" s="171"/>
      <c r="BN25" s="171"/>
      <c r="BO25" s="171"/>
      <c r="BP25" s="171"/>
      <c r="BQ25" s="171"/>
      <c r="BR25" s="171"/>
      <c r="BS25" s="171"/>
      <c r="BT25" s="171"/>
      <c r="BU25" s="171"/>
      <c r="BV25" s="171"/>
      <c r="BW25" s="171"/>
      <c r="BX25" s="171"/>
      <c r="BY25" s="174"/>
      <c r="BZ25" s="315"/>
      <c r="CA25" s="317"/>
      <c r="CB25" s="317"/>
      <c r="CC25" s="317"/>
      <c r="CD25" s="317"/>
      <c r="CE25" s="317"/>
      <c r="CF25" s="317"/>
      <c r="CG25" s="317"/>
      <c r="CH25" s="317"/>
      <c r="CI25" s="317"/>
      <c r="CJ25" s="317"/>
      <c r="CK25" s="318"/>
    </row>
    <row r="26" spans="1:90" ht="3" customHeight="1">
      <c r="B26" s="181"/>
      <c r="C26" s="125"/>
      <c r="D26" s="182"/>
      <c r="E26" s="125"/>
      <c r="F26" s="125"/>
      <c r="G26" s="182"/>
      <c r="H26" s="137"/>
      <c r="I26" s="122"/>
      <c r="J26" s="122"/>
      <c r="K26" s="122"/>
      <c r="L26" s="137"/>
      <c r="M26" s="122"/>
      <c r="N26" s="122"/>
      <c r="O26" s="127"/>
      <c r="P26" s="137"/>
      <c r="Q26" s="122"/>
      <c r="R26" s="137"/>
      <c r="S26" s="122"/>
      <c r="T26" s="137"/>
      <c r="U26" s="122"/>
      <c r="V26" s="122"/>
      <c r="W26" s="122"/>
      <c r="X26" s="122"/>
      <c r="Y26" s="127"/>
      <c r="Z26" s="122"/>
      <c r="AA26" s="122"/>
      <c r="AB26" s="137"/>
      <c r="AC26" s="122"/>
      <c r="AD26" s="122"/>
      <c r="AE26" s="122"/>
      <c r="AF26" s="137"/>
      <c r="AG26" s="127"/>
      <c r="AH26" s="137"/>
      <c r="AI26" s="122"/>
      <c r="AJ26" s="137"/>
      <c r="AK26" s="122"/>
      <c r="AL26" s="122"/>
      <c r="AM26" s="122"/>
      <c r="AN26" s="122"/>
      <c r="AO26" s="127"/>
      <c r="AP26" s="122"/>
      <c r="AQ26" s="122"/>
      <c r="AR26" s="137"/>
      <c r="AS26" s="122"/>
      <c r="AT26" s="122"/>
      <c r="AU26" s="122"/>
      <c r="AV26" s="137"/>
      <c r="AW26" s="122"/>
      <c r="AX26" s="122"/>
      <c r="AY26" s="122"/>
      <c r="AZ26" s="137"/>
      <c r="BA26" s="122"/>
      <c r="BB26" s="137"/>
      <c r="BC26" s="127"/>
      <c r="BD26" s="137"/>
      <c r="BE26" s="122"/>
      <c r="BF26" s="137"/>
      <c r="BG26" s="122"/>
      <c r="BH26" s="137"/>
      <c r="BI26" s="122"/>
      <c r="BJ26" s="122"/>
      <c r="BK26" s="122"/>
      <c r="BL26" s="122"/>
      <c r="BM26" s="127"/>
      <c r="BN26" s="122"/>
      <c r="BO26" s="122"/>
      <c r="BP26" s="122"/>
      <c r="BQ26" s="127"/>
      <c r="BR26" s="122"/>
      <c r="BS26" s="122"/>
      <c r="BT26" s="137"/>
      <c r="BU26" s="122"/>
      <c r="BV26" s="122"/>
      <c r="BW26" s="122"/>
      <c r="BX26" s="122"/>
      <c r="BY26" s="183"/>
      <c r="BZ26" s="315"/>
      <c r="CA26" s="317"/>
      <c r="CB26" s="317"/>
      <c r="CC26" s="317"/>
      <c r="CD26" s="317"/>
      <c r="CE26" s="317"/>
      <c r="CF26" s="317"/>
      <c r="CG26" s="317"/>
      <c r="CH26" s="317"/>
      <c r="CI26" s="317"/>
      <c r="CJ26" s="317"/>
      <c r="CK26" s="318"/>
    </row>
    <row r="27" spans="1:90" ht="3" customHeight="1" thickBot="1">
      <c r="B27" s="184"/>
      <c r="C27" s="185"/>
      <c r="D27" s="186"/>
      <c r="E27" s="185"/>
      <c r="F27" s="185"/>
      <c r="G27" s="186"/>
      <c r="H27" s="187"/>
      <c r="I27" s="188"/>
      <c r="J27" s="113"/>
      <c r="K27" s="188"/>
      <c r="L27" s="113"/>
      <c r="M27" s="188"/>
      <c r="N27" s="113"/>
      <c r="O27" s="188"/>
      <c r="P27" s="187"/>
      <c r="Q27" s="113"/>
      <c r="R27" s="187"/>
      <c r="S27" s="113"/>
      <c r="T27" s="113"/>
      <c r="U27" s="188"/>
      <c r="V27" s="113"/>
      <c r="W27" s="188"/>
      <c r="X27" s="113"/>
      <c r="Y27" s="188"/>
      <c r="Z27" s="113"/>
      <c r="AA27" s="188"/>
      <c r="AB27" s="113"/>
      <c r="AC27" s="188"/>
      <c r="AD27" s="113"/>
      <c r="AE27" s="188"/>
      <c r="AF27" s="187"/>
      <c r="AG27" s="188"/>
      <c r="AH27" s="187"/>
      <c r="AI27" s="113"/>
      <c r="AJ27" s="187"/>
      <c r="AK27" s="113"/>
      <c r="AL27" s="113"/>
      <c r="AM27" s="188"/>
      <c r="AN27" s="113"/>
      <c r="AO27" s="188"/>
      <c r="AP27" s="187"/>
      <c r="AQ27" s="113"/>
      <c r="AR27" s="113"/>
      <c r="AS27" s="188"/>
      <c r="AT27" s="113"/>
      <c r="AU27" s="188"/>
      <c r="AV27" s="113"/>
      <c r="AW27" s="188"/>
      <c r="AX27" s="113"/>
      <c r="AY27" s="188"/>
      <c r="AZ27" s="187"/>
      <c r="BA27" s="113"/>
      <c r="BB27" s="187"/>
      <c r="BC27" s="188"/>
      <c r="BD27" s="187"/>
      <c r="BE27" s="113"/>
      <c r="BF27" s="187"/>
      <c r="BG27" s="113"/>
      <c r="BH27" s="187"/>
      <c r="BI27" s="113"/>
      <c r="BJ27" s="113"/>
      <c r="BK27" s="188"/>
      <c r="BL27" s="113"/>
      <c r="BM27" s="188"/>
      <c r="BN27" s="113"/>
      <c r="BO27" s="188"/>
      <c r="BP27" s="113"/>
      <c r="BQ27" s="188"/>
      <c r="BR27" s="187"/>
      <c r="BS27" s="113"/>
      <c r="BT27" s="187"/>
      <c r="BU27" s="113"/>
      <c r="BV27" s="113"/>
      <c r="BW27" s="188"/>
      <c r="BX27" s="113"/>
      <c r="BY27" s="189"/>
      <c r="BZ27" s="319"/>
      <c r="CA27" s="320"/>
      <c r="CB27" s="320"/>
      <c r="CC27" s="320"/>
      <c r="CD27" s="320"/>
      <c r="CE27" s="320"/>
      <c r="CF27" s="320"/>
      <c r="CG27" s="320"/>
      <c r="CH27" s="320"/>
      <c r="CI27" s="320"/>
      <c r="CJ27" s="320"/>
      <c r="CK27" s="321"/>
    </row>
    <row r="28" spans="1:90" s="191" customFormat="1" ht="18" customHeight="1" thickBot="1">
      <c r="A28" s="190"/>
      <c r="B28" s="290" t="s">
        <v>18</v>
      </c>
      <c r="C28" s="291"/>
      <c r="D28" s="292"/>
      <c r="E28" s="326" t="s">
        <v>15</v>
      </c>
      <c r="F28" s="296"/>
      <c r="G28" s="297"/>
      <c r="H28" s="134"/>
      <c r="I28" s="134"/>
      <c r="J28" s="134"/>
      <c r="K28" s="134"/>
      <c r="L28" s="134"/>
      <c r="M28" s="134"/>
      <c r="N28" s="134"/>
      <c r="O28" s="157"/>
      <c r="P28" s="158"/>
      <c r="Q28" s="158"/>
      <c r="R28" s="159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4"/>
      <c r="AF28" s="159"/>
      <c r="AG28" s="157"/>
      <c r="AH28" s="158"/>
      <c r="AI28" s="158"/>
      <c r="AJ28" s="159"/>
      <c r="AK28" s="134"/>
      <c r="AL28" s="134"/>
      <c r="AM28" s="134"/>
      <c r="AN28" s="134"/>
      <c r="AO28" s="134"/>
      <c r="AP28" s="134"/>
      <c r="AQ28" s="134"/>
      <c r="AR28" s="134"/>
      <c r="AS28" s="134"/>
      <c r="AT28" s="134"/>
      <c r="AU28" s="134"/>
      <c r="AV28" s="134"/>
      <c r="AW28" s="134"/>
      <c r="AX28" s="134"/>
      <c r="AY28" s="134"/>
      <c r="AZ28" s="134"/>
      <c r="BA28" s="134"/>
      <c r="BB28" s="159"/>
      <c r="BC28" s="157"/>
      <c r="BD28" s="158"/>
      <c r="BE28" s="158"/>
      <c r="BF28" s="159"/>
      <c r="BG28" s="134"/>
      <c r="BH28" s="134"/>
      <c r="BI28" s="134"/>
      <c r="BJ28" s="134"/>
      <c r="BK28" s="134"/>
      <c r="BL28" s="134"/>
      <c r="BM28" s="134"/>
      <c r="BN28" s="134"/>
      <c r="BO28" s="134"/>
      <c r="BP28" s="134"/>
      <c r="BQ28" s="134"/>
      <c r="BR28" s="134"/>
      <c r="BS28" s="134"/>
      <c r="BT28" s="134"/>
      <c r="BU28" s="134"/>
      <c r="BV28" s="134"/>
      <c r="BW28" s="134"/>
      <c r="BX28" s="134"/>
      <c r="BY28" s="160"/>
      <c r="BZ28" s="450" t="s">
        <v>169</v>
      </c>
      <c r="CA28" s="451"/>
      <c r="CB28" s="452"/>
      <c r="CC28" s="75" t="s">
        <v>8</v>
      </c>
      <c r="CD28" s="446"/>
      <c r="CE28" s="447"/>
      <c r="CF28" s="76" t="s">
        <v>9</v>
      </c>
      <c r="CG28" s="446"/>
      <c r="CH28" s="447"/>
      <c r="CI28" s="77" t="s">
        <v>16</v>
      </c>
      <c r="CJ28" s="309" t="str">
        <f>IF(CD28+CG28=0,"",CD28+CG28)</f>
        <v/>
      </c>
      <c r="CK28" s="310"/>
    </row>
    <row r="29" spans="1:90" s="191" customFormat="1" ht="18" customHeight="1">
      <c r="A29" s="190"/>
      <c r="B29" s="293" t="str">
        <f>IF(B21&lt;&gt;0,MONTH(DATE(1988+$I$8,$M$8,$Q$8)+1),"")</f>
        <v/>
      </c>
      <c r="C29" s="294"/>
      <c r="D29" s="295"/>
      <c r="E29" s="323"/>
      <c r="F29" s="288"/>
      <c r="G29" s="289"/>
      <c r="H29" s="165"/>
      <c r="I29" s="165"/>
      <c r="J29" s="165"/>
      <c r="K29" s="122"/>
      <c r="L29" s="122"/>
      <c r="M29" s="165"/>
      <c r="N29" s="165"/>
      <c r="O29" s="163"/>
      <c r="P29" s="164"/>
      <c r="Q29" s="164"/>
      <c r="R29" s="137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  <c r="AC29" s="165"/>
      <c r="AD29" s="165"/>
      <c r="AE29" s="165"/>
      <c r="AF29" s="192"/>
      <c r="AG29" s="163"/>
      <c r="AH29" s="164"/>
      <c r="AI29" s="164"/>
      <c r="AJ29" s="137"/>
      <c r="AK29" s="165"/>
      <c r="AL29" s="165"/>
      <c r="AM29" s="165"/>
      <c r="AN29" s="165"/>
      <c r="AO29" s="165"/>
      <c r="AP29" s="165"/>
      <c r="AQ29" s="165"/>
      <c r="AR29" s="165"/>
      <c r="AS29" s="165"/>
      <c r="AT29" s="165"/>
      <c r="AU29" s="165"/>
      <c r="AV29" s="165"/>
      <c r="AW29" s="165"/>
      <c r="AX29" s="165"/>
      <c r="AY29" s="165"/>
      <c r="AZ29" s="165"/>
      <c r="BA29" s="165"/>
      <c r="BB29" s="137"/>
      <c r="BC29" s="163"/>
      <c r="BD29" s="164"/>
      <c r="BE29" s="164"/>
      <c r="BF29" s="137"/>
      <c r="BG29" s="165"/>
      <c r="BH29" s="165"/>
      <c r="BI29" s="165"/>
      <c r="BJ29" s="165"/>
      <c r="BK29" s="165"/>
      <c r="BL29" s="165"/>
      <c r="BM29" s="165"/>
      <c r="BN29" s="165"/>
      <c r="BO29" s="165"/>
      <c r="BP29" s="165"/>
      <c r="BQ29" s="165"/>
      <c r="BR29" s="165"/>
      <c r="BS29" s="165"/>
      <c r="BT29" s="165"/>
      <c r="BU29" s="165"/>
      <c r="BV29" s="165"/>
      <c r="BW29" s="122"/>
      <c r="BX29" s="122"/>
      <c r="BY29" s="119"/>
      <c r="BZ29" s="311" t="s">
        <v>238</v>
      </c>
      <c r="CA29" s="312"/>
      <c r="CB29" s="312"/>
      <c r="CC29" s="313"/>
      <c r="CD29" s="313"/>
      <c r="CE29" s="313"/>
      <c r="CF29" s="313"/>
      <c r="CG29" s="313"/>
      <c r="CH29" s="313"/>
      <c r="CI29" s="313"/>
      <c r="CJ29" s="313"/>
      <c r="CK29" s="314"/>
    </row>
    <row r="30" spans="1:90" s="191" customFormat="1" ht="18" customHeight="1" thickBot="1">
      <c r="A30" s="190"/>
      <c r="B30" s="293" t="s">
        <v>21</v>
      </c>
      <c r="C30" s="294"/>
      <c r="D30" s="295"/>
      <c r="E30" s="166"/>
      <c r="F30" s="128"/>
      <c r="G30" s="167" t="s">
        <v>23</v>
      </c>
      <c r="H30" s="193"/>
      <c r="I30" s="172"/>
      <c r="J30" s="172"/>
      <c r="K30" s="171"/>
      <c r="L30" s="172"/>
      <c r="M30" s="172"/>
      <c r="N30" s="180"/>
      <c r="O30" s="170"/>
      <c r="P30" s="233"/>
      <c r="Q30" s="233"/>
      <c r="R30" s="234"/>
      <c r="S30" s="171"/>
      <c r="T30" s="172"/>
      <c r="U30" s="171"/>
      <c r="V30" s="171"/>
      <c r="W30" s="171"/>
      <c r="X30" s="172"/>
      <c r="Y30" s="171"/>
      <c r="Z30" s="171"/>
      <c r="AA30" s="171"/>
      <c r="AB30" s="171"/>
      <c r="AC30" s="171"/>
      <c r="AD30" s="171"/>
      <c r="AE30" s="171"/>
      <c r="AF30" s="180"/>
      <c r="AG30" s="170" t="s">
        <v>174</v>
      </c>
      <c r="AH30" s="444"/>
      <c r="AI30" s="444"/>
      <c r="AJ30" s="445"/>
      <c r="AK30" s="171"/>
      <c r="AL30" s="172"/>
      <c r="AM30" s="171"/>
      <c r="AN30" s="171"/>
      <c r="AO30" s="171"/>
      <c r="AP30" s="172"/>
      <c r="AQ30" s="171"/>
      <c r="AR30" s="193"/>
      <c r="AS30" s="193"/>
      <c r="AT30" s="172"/>
      <c r="AU30" s="171"/>
      <c r="AV30" s="171"/>
      <c r="AW30" s="171"/>
      <c r="AX30" s="171"/>
      <c r="AY30" s="171"/>
      <c r="AZ30" s="172"/>
      <c r="BA30" s="171"/>
      <c r="BB30" s="173"/>
      <c r="BC30" s="170" t="s">
        <v>174</v>
      </c>
      <c r="BD30" s="444"/>
      <c r="BE30" s="444"/>
      <c r="BF30" s="445"/>
      <c r="BG30" s="171"/>
      <c r="BH30" s="171"/>
      <c r="BI30" s="171"/>
      <c r="BJ30" s="171"/>
      <c r="BK30" s="172"/>
      <c r="BL30" s="172"/>
      <c r="BM30" s="172"/>
      <c r="BN30" s="172"/>
      <c r="BO30" s="172"/>
      <c r="BP30" s="172"/>
      <c r="BQ30" s="172"/>
      <c r="BR30" s="172"/>
      <c r="BS30" s="172"/>
      <c r="BT30" s="172"/>
      <c r="BU30" s="171"/>
      <c r="BV30" s="171"/>
      <c r="BW30" s="171"/>
      <c r="BX30" s="171"/>
      <c r="BY30" s="174"/>
      <c r="BZ30" s="315"/>
      <c r="CA30" s="316"/>
      <c r="CB30" s="316"/>
      <c r="CC30" s="317"/>
      <c r="CD30" s="317"/>
      <c r="CE30" s="317"/>
      <c r="CF30" s="317"/>
      <c r="CG30" s="317"/>
      <c r="CH30" s="317"/>
      <c r="CI30" s="317"/>
      <c r="CJ30" s="317"/>
      <c r="CK30" s="318"/>
    </row>
    <row r="31" spans="1:90" s="191" customFormat="1" ht="18" customHeight="1" thickTop="1">
      <c r="A31" s="190"/>
      <c r="B31" s="293" t="str">
        <f>IF(B21&lt;&gt;0,DAY(DATE(1989+$I$8,$M$8,$Q$8)+1),"")</f>
        <v/>
      </c>
      <c r="C31" s="294"/>
      <c r="D31" s="295"/>
      <c r="E31" s="322" t="s">
        <v>17</v>
      </c>
      <c r="F31" s="286"/>
      <c r="G31" s="287"/>
      <c r="H31" s="175"/>
      <c r="I31" s="175"/>
      <c r="J31" s="175"/>
      <c r="K31" s="175"/>
      <c r="L31" s="175"/>
      <c r="M31" s="175"/>
      <c r="N31" s="176"/>
      <c r="O31" s="163"/>
      <c r="P31" s="164"/>
      <c r="Q31" s="164"/>
      <c r="R31" s="137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  <c r="AF31" s="176"/>
      <c r="AG31" s="163"/>
      <c r="AH31" s="164"/>
      <c r="AI31" s="164"/>
      <c r="AJ31" s="137"/>
      <c r="AK31" s="175"/>
      <c r="AL31" s="175"/>
      <c r="AM31" s="175"/>
      <c r="AN31" s="175"/>
      <c r="AO31" s="175"/>
      <c r="AP31" s="175"/>
      <c r="AQ31" s="175"/>
      <c r="AR31" s="122"/>
      <c r="AS31" s="122"/>
      <c r="AT31" s="175"/>
      <c r="AU31" s="175"/>
      <c r="AV31" s="175"/>
      <c r="AW31" s="175"/>
      <c r="AX31" s="175"/>
      <c r="AY31" s="175"/>
      <c r="AZ31" s="175"/>
      <c r="BA31" s="175"/>
      <c r="BB31" s="176"/>
      <c r="BC31" s="163"/>
      <c r="BD31" s="164"/>
      <c r="BE31" s="164"/>
      <c r="BF31" s="137"/>
      <c r="BG31" s="175"/>
      <c r="BH31" s="175"/>
      <c r="BI31" s="175"/>
      <c r="BJ31" s="175"/>
      <c r="BK31" s="175"/>
      <c r="BL31" s="175"/>
      <c r="BM31" s="175"/>
      <c r="BN31" s="175"/>
      <c r="BO31" s="175"/>
      <c r="BP31" s="175"/>
      <c r="BQ31" s="175"/>
      <c r="BR31" s="175"/>
      <c r="BS31" s="175"/>
      <c r="BT31" s="175"/>
      <c r="BU31" s="175"/>
      <c r="BV31" s="175"/>
      <c r="BW31" s="175"/>
      <c r="BX31" s="175"/>
      <c r="BY31" s="177"/>
      <c r="BZ31" s="315"/>
      <c r="CA31" s="317"/>
      <c r="CB31" s="317"/>
      <c r="CC31" s="317"/>
      <c r="CD31" s="317"/>
      <c r="CE31" s="317"/>
      <c r="CF31" s="317"/>
      <c r="CG31" s="317"/>
      <c r="CH31" s="317"/>
      <c r="CI31" s="317"/>
      <c r="CJ31" s="317"/>
      <c r="CK31" s="318"/>
    </row>
    <row r="32" spans="1:90" s="191" customFormat="1" ht="18" customHeight="1" thickBot="1">
      <c r="A32" s="190"/>
      <c r="B32" s="293" t="s">
        <v>22</v>
      </c>
      <c r="C32" s="294"/>
      <c r="D32" s="295"/>
      <c r="E32" s="323"/>
      <c r="F32" s="288"/>
      <c r="G32" s="289"/>
      <c r="H32" s="165"/>
      <c r="I32" s="165"/>
      <c r="J32" s="165"/>
      <c r="K32" s="122"/>
      <c r="L32" s="122"/>
      <c r="M32" s="122"/>
      <c r="N32" s="192"/>
      <c r="O32" s="170"/>
      <c r="P32" s="233"/>
      <c r="Q32" s="233"/>
      <c r="R32" s="234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92"/>
      <c r="AG32" s="170" t="s">
        <v>174</v>
      </c>
      <c r="AH32" s="444"/>
      <c r="AI32" s="444"/>
      <c r="AJ32" s="445"/>
      <c r="AK32" s="165"/>
      <c r="AL32" s="165"/>
      <c r="AM32" s="165"/>
      <c r="AN32" s="165"/>
      <c r="AO32" s="165"/>
      <c r="AP32" s="165"/>
      <c r="AQ32" s="122"/>
      <c r="AR32" s="122"/>
      <c r="AS32" s="122"/>
      <c r="AT32" s="122"/>
      <c r="AU32" s="165"/>
      <c r="AV32" s="165"/>
      <c r="AW32" s="165"/>
      <c r="AX32" s="165"/>
      <c r="AY32" s="165"/>
      <c r="AZ32" s="165"/>
      <c r="BA32" s="122"/>
      <c r="BB32" s="137"/>
      <c r="BC32" s="462" t="s">
        <v>209</v>
      </c>
      <c r="BD32" s="463"/>
      <c r="BE32" s="463"/>
      <c r="BF32" s="464"/>
      <c r="BG32" s="122"/>
      <c r="BH32" s="122"/>
      <c r="BI32" s="122"/>
      <c r="BJ32" s="122"/>
      <c r="BK32" s="165"/>
      <c r="BL32" s="165"/>
      <c r="BM32" s="165"/>
      <c r="BN32" s="165"/>
      <c r="BO32" s="165"/>
      <c r="BP32" s="165"/>
      <c r="BQ32" s="122"/>
      <c r="BR32" s="122"/>
      <c r="BS32" s="122"/>
      <c r="BT32" s="122"/>
      <c r="BU32" s="122"/>
      <c r="BV32" s="122"/>
      <c r="BW32" s="122"/>
      <c r="BX32" s="122"/>
      <c r="BY32" s="119"/>
      <c r="BZ32" s="315"/>
      <c r="CA32" s="317"/>
      <c r="CB32" s="317"/>
      <c r="CC32" s="317"/>
      <c r="CD32" s="317"/>
      <c r="CE32" s="317"/>
      <c r="CF32" s="317"/>
      <c r="CG32" s="317"/>
      <c r="CH32" s="317"/>
      <c r="CI32" s="317"/>
      <c r="CJ32" s="317"/>
      <c r="CK32" s="318"/>
    </row>
    <row r="33" spans="1:89" s="191" customFormat="1" ht="18" customHeight="1" thickTop="1">
      <c r="A33" s="190"/>
      <c r="B33" s="341" t="str">
        <f>IF(OR($I$8="",B29="",B31=""),"（   ）",TEXT(WEEKDAY(DATE(2018+$I$8,B29,B31)),"(aaa)"))</f>
        <v>（   ）</v>
      </c>
      <c r="C33" s="342"/>
      <c r="D33" s="343"/>
      <c r="E33" s="194"/>
      <c r="F33" s="120"/>
      <c r="G33" s="179" t="s">
        <v>23</v>
      </c>
      <c r="H33" s="122"/>
      <c r="I33" s="171"/>
      <c r="J33" s="171"/>
      <c r="K33" s="171"/>
      <c r="L33" s="171"/>
      <c r="M33" s="171"/>
      <c r="N33" s="171"/>
      <c r="O33" s="163"/>
      <c r="P33" s="164"/>
      <c r="Q33" s="164"/>
      <c r="R33" s="137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80"/>
      <c r="AG33" s="163"/>
      <c r="AH33" s="164"/>
      <c r="AI33" s="164"/>
      <c r="AJ33" s="137"/>
      <c r="AK33" s="171"/>
      <c r="AL33" s="171"/>
      <c r="AM33" s="171"/>
      <c r="AN33" s="171"/>
      <c r="AO33" s="171"/>
      <c r="AP33" s="171"/>
      <c r="AQ33" s="171"/>
      <c r="AR33" s="171"/>
      <c r="AS33" s="171"/>
      <c r="AT33" s="171"/>
      <c r="AU33" s="171"/>
      <c r="AV33" s="171"/>
      <c r="AW33" s="171"/>
      <c r="AX33" s="171"/>
      <c r="AY33" s="171"/>
      <c r="AZ33" s="171"/>
      <c r="BA33" s="171"/>
      <c r="BB33" s="180"/>
      <c r="BC33" s="459" t="s">
        <v>210</v>
      </c>
      <c r="BD33" s="460"/>
      <c r="BE33" s="460"/>
      <c r="BF33" s="461"/>
      <c r="BG33" s="171"/>
      <c r="BH33" s="171"/>
      <c r="BI33" s="171"/>
      <c r="BJ33" s="171"/>
      <c r="BK33" s="171"/>
      <c r="BL33" s="171"/>
      <c r="BM33" s="171"/>
      <c r="BN33" s="171"/>
      <c r="BO33" s="171"/>
      <c r="BP33" s="171"/>
      <c r="BQ33" s="171"/>
      <c r="BR33" s="171"/>
      <c r="BS33" s="171"/>
      <c r="BT33" s="171"/>
      <c r="BU33" s="171"/>
      <c r="BV33" s="171"/>
      <c r="BW33" s="171"/>
      <c r="BX33" s="171"/>
      <c r="BY33" s="174"/>
      <c r="BZ33" s="315"/>
      <c r="CA33" s="317"/>
      <c r="CB33" s="317"/>
      <c r="CC33" s="317"/>
      <c r="CD33" s="317"/>
      <c r="CE33" s="317"/>
      <c r="CF33" s="317"/>
      <c r="CG33" s="317"/>
      <c r="CH33" s="317"/>
      <c r="CI33" s="317"/>
      <c r="CJ33" s="317"/>
      <c r="CK33" s="318"/>
    </row>
    <row r="34" spans="1:89" s="191" customFormat="1" ht="3" customHeight="1">
      <c r="A34" s="190"/>
      <c r="B34" s="181"/>
      <c r="C34" s="125"/>
      <c r="D34" s="182"/>
      <c r="E34" s="125"/>
      <c r="F34" s="125"/>
      <c r="G34" s="182"/>
      <c r="H34" s="122"/>
      <c r="I34" s="127"/>
      <c r="J34" s="122"/>
      <c r="K34" s="122"/>
      <c r="L34" s="137"/>
      <c r="M34" s="122"/>
      <c r="N34" s="122"/>
      <c r="O34" s="127"/>
      <c r="P34" s="137"/>
      <c r="Q34" s="122"/>
      <c r="R34" s="137"/>
      <c r="S34" s="122"/>
      <c r="T34" s="137"/>
      <c r="U34" s="122"/>
      <c r="V34" s="122"/>
      <c r="W34" s="122"/>
      <c r="X34" s="122"/>
      <c r="Y34" s="127"/>
      <c r="Z34" s="122"/>
      <c r="AA34" s="122"/>
      <c r="AB34" s="137"/>
      <c r="AC34" s="122"/>
      <c r="AD34" s="122"/>
      <c r="AE34" s="122"/>
      <c r="AF34" s="137"/>
      <c r="AG34" s="127"/>
      <c r="AH34" s="137"/>
      <c r="AI34" s="122"/>
      <c r="AJ34" s="137"/>
      <c r="AK34" s="122"/>
      <c r="AL34" s="122"/>
      <c r="AM34" s="122"/>
      <c r="AN34" s="122"/>
      <c r="AO34" s="127"/>
      <c r="AP34" s="122"/>
      <c r="AQ34" s="122"/>
      <c r="AR34" s="137"/>
      <c r="AS34" s="122"/>
      <c r="AT34" s="122"/>
      <c r="AU34" s="122"/>
      <c r="AV34" s="137"/>
      <c r="AW34" s="122"/>
      <c r="AX34" s="122"/>
      <c r="AY34" s="122"/>
      <c r="AZ34" s="137"/>
      <c r="BA34" s="122"/>
      <c r="BB34" s="137"/>
      <c r="BC34" s="127"/>
      <c r="BD34" s="137"/>
      <c r="BE34" s="122"/>
      <c r="BF34" s="137"/>
      <c r="BG34" s="122"/>
      <c r="BH34" s="137"/>
      <c r="BI34" s="122"/>
      <c r="BJ34" s="122"/>
      <c r="BK34" s="122"/>
      <c r="BL34" s="122"/>
      <c r="BM34" s="127"/>
      <c r="BN34" s="122"/>
      <c r="BO34" s="122"/>
      <c r="BP34" s="137"/>
      <c r="BQ34" s="122"/>
      <c r="BR34" s="122"/>
      <c r="BS34" s="122"/>
      <c r="BT34" s="137"/>
      <c r="BU34" s="122"/>
      <c r="BV34" s="122"/>
      <c r="BW34" s="122"/>
      <c r="BX34" s="137"/>
      <c r="BY34" s="183"/>
      <c r="BZ34" s="315"/>
      <c r="CA34" s="317"/>
      <c r="CB34" s="317"/>
      <c r="CC34" s="317"/>
      <c r="CD34" s="317"/>
      <c r="CE34" s="317"/>
      <c r="CF34" s="317"/>
      <c r="CG34" s="317"/>
      <c r="CH34" s="317"/>
      <c r="CI34" s="317"/>
      <c r="CJ34" s="317"/>
      <c r="CK34" s="318"/>
    </row>
    <row r="35" spans="1:89" s="191" customFormat="1" ht="3" customHeight="1" thickBot="1">
      <c r="A35" s="190"/>
      <c r="B35" s="184"/>
      <c r="C35" s="185"/>
      <c r="D35" s="186"/>
      <c r="E35" s="185"/>
      <c r="F35" s="185"/>
      <c r="G35" s="186"/>
      <c r="H35" s="113"/>
      <c r="I35" s="188"/>
      <c r="J35" s="187"/>
      <c r="K35" s="188"/>
      <c r="L35" s="113"/>
      <c r="M35" s="188"/>
      <c r="N35" s="113"/>
      <c r="O35" s="188"/>
      <c r="P35" s="187"/>
      <c r="Q35" s="113"/>
      <c r="R35" s="187"/>
      <c r="S35" s="113"/>
      <c r="T35" s="113"/>
      <c r="U35" s="188"/>
      <c r="V35" s="113"/>
      <c r="W35" s="188"/>
      <c r="X35" s="113"/>
      <c r="Y35" s="188"/>
      <c r="Z35" s="113"/>
      <c r="AA35" s="188"/>
      <c r="AB35" s="187"/>
      <c r="AC35" s="188"/>
      <c r="AD35" s="113"/>
      <c r="AE35" s="188"/>
      <c r="AF35" s="187"/>
      <c r="AG35" s="188"/>
      <c r="AH35" s="187"/>
      <c r="AI35" s="113"/>
      <c r="AJ35" s="187"/>
      <c r="AK35" s="113"/>
      <c r="AL35" s="113"/>
      <c r="AM35" s="188"/>
      <c r="AN35" s="113"/>
      <c r="AO35" s="188"/>
      <c r="AP35" s="187"/>
      <c r="AQ35" s="113"/>
      <c r="AR35" s="113"/>
      <c r="AS35" s="188"/>
      <c r="AT35" s="113"/>
      <c r="AU35" s="188"/>
      <c r="AV35" s="113"/>
      <c r="AW35" s="188"/>
      <c r="AX35" s="113"/>
      <c r="AY35" s="188"/>
      <c r="AZ35" s="113"/>
      <c r="BA35" s="188"/>
      <c r="BB35" s="187"/>
      <c r="BC35" s="188"/>
      <c r="BD35" s="187"/>
      <c r="BE35" s="113"/>
      <c r="BF35" s="187"/>
      <c r="BG35" s="113"/>
      <c r="BH35" s="113"/>
      <c r="BI35" s="188"/>
      <c r="BJ35" s="187"/>
      <c r="BK35" s="113"/>
      <c r="BL35" s="113"/>
      <c r="BM35" s="188"/>
      <c r="BN35" s="113"/>
      <c r="BO35" s="188"/>
      <c r="BP35" s="187"/>
      <c r="BQ35" s="113"/>
      <c r="BR35" s="113"/>
      <c r="BS35" s="188"/>
      <c r="BT35" s="187"/>
      <c r="BU35" s="113"/>
      <c r="BV35" s="187"/>
      <c r="BW35" s="113"/>
      <c r="BX35" s="187"/>
      <c r="BY35" s="189"/>
      <c r="BZ35" s="319"/>
      <c r="CA35" s="320"/>
      <c r="CB35" s="320"/>
      <c r="CC35" s="320"/>
      <c r="CD35" s="320"/>
      <c r="CE35" s="320"/>
      <c r="CF35" s="320"/>
      <c r="CG35" s="320"/>
      <c r="CH35" s="320"/>
      <c r="CI35" s="320"/>
      <c r="CJ35" s="320"/>
      <c r="CK35" s="321"/>
    </row>
    <row r="36" spans="1:89" s="191" customFormat="1" ht="18" customHeight="1" thickBot="1">
      <c r="A36" s="190"/>
      <c r="B36" s="290" t="s">
        <v>19</v>
      </c>
      <c r="C36" s="291"/>
      <c r="D36" s="292"/>
      <c r="E36" s="296" t="s">
        <v>15</v>
      </c>
      <c r="F36" s="296"/>
      <c r="G36" s="297"/>
      <c r="H36" s="134"/>
      <c r="I36" s="134"/>
      <c r="J36" s="134"/>
      <c r="K36" s="134"/>
      <c r="L36" s="134"/>
      <c r="M36" s="134"/>
      <c r="N36" s="134"/>
      <c r="O36" s="157"/>
      <c r="P36" s="158"/>
      <c r="Q36" s="158"/>
      <c r="R36" s="159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59"/>
      <c r="AG36" s="157"/>
      <c r="AH36" s="158"/>
      <c r="AI36" s="158"/>
      <c r="AJ36" s="159"/>
      <c r="AK36" s="134"/>
      <c r="AL36" s="134"/>
      <c r="AM36" s="134"/>
      <c r="AN36" s="134"/>
      <c r="AO36" s="134"/>
      <c r="AP36" s="134"/>
      <c r="AQ36" s="134"/>
      <c r="AR36" s="134"/>
      <c r="AS36" s="134"/>
      <c r="AT36" s="134"/>
      <c r="AU36" s="134"/>
      <c r="AV36" s="134"/>
      <c r="AW36" s="134"/>
      <c r="AX36" s="134"/>
      <c r="AY36" s="134"/>
      <c r="AZ36" s="134"/>
      <c r="BA36" s="134"/>
      <c r="BB36" s="159"/>
      <c r="BC36" s="157"/>
      <c r="BD36" s="158"/>
      <c r="BE36" s="158"/>
      <c r="BF36" s="159"/>
      <c r="BG36" s="134"/>
      <c r="BH36" s="134"/>
      <c r="BI36" s="134"/>
      <c r="BJ36" s="134"/>
      <c r="BK36" s="134"/>
      <c r="BL36" s="134"/>
      <c r="BM36" s="134"/>
      <c r="BN36" s="134"/>
      <c r="BO36" s="134"/>
      <c r="BP36" s="134"/>
      <c r="BQ36" s="134"/>
      <c r="BR36" s="134"/>
      <c r="BS36" s="134"/>
      <c r="BT36" s="134"/>
      <c r="BU36" s="134"/>
      <c r="BV36" s="134"/>
      <c r="BW36" s="134"/>
      <c r="BX36" s="134"/>
      <c r="BY36" s="160"/>
      <c r="BZ36" s="450" t="s">
        <v>169</v>
      </c>
      <c r="CA36" s="451"/>
      <c r="CB36" s="452"/>
      <c r="CC36" s="75" t="s">
        <v>8</v>
      </c>
      <c r="CD36" s="446"/>
      <c r="CE36" s="447"/>
      <c r="CF36" s="76" t="s">
        <v>9</v>
      </c>
      <c r="CG36" s="446"/>
      <c r="CH36" s="447"/>
      <c r="CI36" s="77" t="s">
        <v>16</v>
      </c>
      <c r="CJ36" s="309" t="str">
        <f>IF(CD36+CG36=0,"",CD36+CG36)</f>
        <v/>
      </c>
      <c r="CK36" s="310"/>
    </row>
    <row r="37" spans="1:89" s="191" customFormat="1" ht="18" customHeight="1">
      <c r="A37" s="190"/>
      <c r="B37" s="293" t="str">
        <f>IF(B21&lt;&gt;0,MONTH(DATE(1988+$I$8,$M$8,$Q$8)+2),"")</f>
        <v/>
      </c>
      <c r="C37" s="294"/>
      <c r="D37" s="295"/>
      <c r="E37" s="288"/>
      <c r="F37" s="288"/>
      <c r="G37" s="289"/>
      <c r="H37" s="165"/>
      <c r="I37" s="165"/>
      <c r="J37" s="165"/>
      <c r="K37" s="122"/>
      <c r="L37" s="122"/>
      <c r="M37" s="165"/>
      <c r="N37" s="192"/>
      <c r="O37" s="163"/>
      <c r="P37" s="164"/>
      <c r="Q37" s="164"/>
      <c r="R37" s="137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92"/>
      <c r="AG37" s="163"/>
      <c r="AH37" s="164"/>
      <c r="AI37" s="164"/>
      <c r="AJ37" s="137"/>
      <c r="AK37" s="165"/>
      <c r="AL37" s="165"/>
      <c r="AM37" s="165"/>
      <c r="AN37" s="165"/>
      <c r="AO37" s="165"/>
      <c r="AP37" s="165"/>
      <c r="AQ37" s="165"/>
      <c r="AR37" s="165"/>
      <c r="AS37" s="165"/>
      <c r="AT37" s="165"/>
      <c r="AU37" s="165"/>
      <c r="AV37" s="165"/>
      <c r="AW37" s="165"/>
      <c r="AX37" s="165"/>
      <c r="AY37" s="165"/>
      <c r="AZ37" s="165"/>
      <c r="BA37" s="122"/>
      <c r="BB37" s="137"/>
      <c r="BC37" s="163"/>
      <c r="BD37" s="164"/>
      <c r="BE37" s="164"/>
      <c r="BF37" s="137"/>
      <c r="BG37" s="122"/>
      <c r="BH37" s="122"/>
      <c r="BI37" s="122"/>
      <c r="BJ37" s="122"/>
      <c r="BK37" s="122"/>
      <c r="BL37" s="122"/>
      <c r="BM37" s="122"/>
      <c r="BN37" s="122"/>
      <c r="BO37" s="122"/>
      <c r="BP37" s="122"/>
      <c r="BQ37" s="122"/>
      <c r="BR37" s="122"/>
      <c r="BS37" s="122"/>
      <c r="BT37" s="122"/>
      <c r="BU37" s="122"/>
      <c r="BV37" s="122"/>
      <c r="BW37" s="122"/>
      <c r="BX37" s="122"/>
      <c r="BY37" s="119"/>
      <c r="BZ37" s="311" t="s">
        <v>237</v>
      </c>
      <c r="CA37" s="312"/>
      <c r="CB37" s="312"/>
      <c r="CC37" s="313"/>
      <c r="CD37" s="313"/>
      <c r="CE37" s="313"/>
      <c r="CF37" s="313"/>
      <c r="CG37" s="313"/>
      <c r="CH37" s="313"/>
      <c r="CI37" s="313"/>
      <c r="CJ37" s="313"/>
      <c r="CK37" s="314"/>
    </row>
    <row r="38" spans="1:89" s="191" customFormat="1" ht="18" customHeight="1" thickBot="1">
      <c r="A38" s="190"/>
      <c r="B38" s="293" t="s">
        <v>21</v>
      </c>
      <c r="C38" s="294"/>
      <c r="D38" s="295"/>
      <c r="E38" s="166"/>
      <c r="F38" s="128"/>
      <c r="G38" s="167" t="s">
        <v>23</v>
      </c>
      <c r="H38" s="193"/>
      <c r="I38" s="172"/>
      <c r="J38" s="172"/>
      <c r="K38" s="171"/>
      <c r="L38" s="172"/>
      <c r="M38" s="172"/>
      <c r="N38" s="180"/>
      <c r="O38" s="170"/>
      <c r="P38" s="233"/>
      <c r="Q38" s="233"/>
      <c r="R38" s="234"/>
      <c r="S38" s="171"/>
      <c r="T38" s="172"/>
      <c r="U38" s="171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3"/>
      <c r="AG38" s="170" t="s">
        <v>174</v>
      </c>
      <c r="AH38" s="444"/>
      <c r="AI38" s="444"/>
      <c r="AJ38" s="445"/>
      <c r="AK38" s="172"/>
      <c r="AL38" s="172"/>
      <c r="AM38" s="171"/>
      <c r="AN38" s="193"/>
      <c r="AO38" s="193"/>
      <c r="AP38" s="172"/>
      <c r="AQ38" s="172"/>
      <c r="AR38" s="172"/>
      <c r="AS38" s="172"/>
      <c r="AT38" s="172"/>
      <c r="AU38" s="172"/>
      <c r="AV38" s="172"/>
      <c r="AW38" s="171"/>
      <c r="AX38" s="172"/>
      <c r="AY38" s="171"/>
      <c r="AZ38" s="171"/>
      <c r="BA38" s="171"/>
      <c r="BB38" s="180"/>
      <c r="BC38" s="170" t="s">
        <v>174</v>
      </c>
      <c r="BD38" s="444"/>
      <c r="BE38" s="444"/>
      <c r="BF38" s="445"/>
      <c r="BG38" s="171"/>
      <c r="BH38" s="171"/>
      <c r="BI38" s="171"/>
      <c r="BJ38" s="171"/>
      <c r="BK38" s="171"/>
      <c r="BL38" s="171"/>
      <c r="BM38" s="171"/>
      <c r="BN38" s="171"/>
      <c r="BO38" s="171"/>
      <c r="BP38" s="171"/>
      <c r="BQ38" s="171"/>
      <c r="BR38" s="171"/>
      <c r="BS38" s="171"/>
      <c r="BT38" s="171"/>
      <c r="BU38" s="171"/>
      <c r="BV38" s="171"/>
      <c r="BW38" s="171"/>
      <c r="BX38" s="171"/>
      <c r="BY38" s="174"/>
      <c r="BZ38" s="315"/>
      <c r="CA38" s="316"/>
      <c r="CB38" s="316"/>
      <c r="CC38" s="317"/>
      <c r="CD38" s="317"/>
      <c r="CE38" s="317"/>
      <c r="CF38" s="317"/>
      <c r="CG38" s="317"/>
      <c r="CH38" s="317"/>
      <c r="CI38" s="317"/>
      <c r="CJ38" s="317"/>
      <c r="CK38" s="318"/>
    </row>
    <row r="39" spans="1:89" s="191" customFormat="1" ht="18" customHeight="1" thickTop="1">
      <c r="A39" s="190"/>
      <c r="B39" s="293" t="str">
        <f>IF(B23&lt;&gt;0,DAY(DATE(1989+$I$8,$M$8,$Q$8)+2),"")</f>
        <v/>
      </c>
      <c r="C39" s="294"/>
      <c r="D39" s="295"/>
      <c r="E39" s="286" t="s">
        <v>17</v>
      </c>
      <c r="F39" s="286"/>
      <c r="G39" s="287"/>
      <c r="H39" s="175"/>
      <c r="I39" s="175"/>
      <c r="J39" s="175"/>
      <c r="K39" s="175"/>
      <c r="L39" s="175"/>
      <c r="M39" s="175"/>
      <c r="N39" s="176"/>
      <c r="O39" s="163"/>
      <c r="P39" s="164"/>
      <c r="Q39" s="164"/>
      <c r="R39" s="137"/>
      <c r="S39" s="175"/>
      <c r="T39" s="175"/>
      <c r="U39" s="175"/>
      <c r="V39" s="175"/>
      <c r="W39" s="124"/>
      <c r="X39" s="175"/>
      <c r="Y39" s="175"/>
      <c r="Z39" s="175"/>
      <c r="AA39" s="175"/>
      <c r="AB39" s="175"/>
      <c r="AC39" s="175"/>
      <c r="AD39" s="175"/>
      <c r="AE39" s="175"/>
      <c r="AF39" s="176"/>
      <c r="AG39" s="163"/>
      <c r="AH39" s="164"/>
      <c r="AI39" s="164"/>
      <c r="AJ39" s="137"/>
      <c r="AK39" s="175"/>
      <c r="AL39" s="175"/>
      <c r="AM39" s="175"/>
      <c r="AN39" s="175"/>
      <c r="AO39" s="175"/>
      <c r="AP39" s="175"/>
      <c r="AQ39" s="175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6"/>
      <c r="BC39" s="163"/>
      <c r="BD39" s="164"/>
      <c r="BE39" s="164"/>
      <c r="BF39" s="137"/>
      <c r="BG39" s="175"/>
      <c r="BH39" s="175"/>
      <c r="BI39" s="175"/>
      <c r="BJ39" s="175"/>
      <c r="BK39" s="175"/>
      <c r="BL39" s="175"/>
      <c r="BM39" s="175"/>
      <c r="BN39" s="175"/>
      <c r="BO39" s="175"/>
      <c r="BP39" s="175"/>
      <c r="BQ39" s="175"/>
      <c r="BR39" s="175"/>
      <c r="BS39" s="175"/>
      <c r="BT39" s="175"/>
      <c r="BU39" s="175"/>
      <c r="BV39" s="175"/>
      <c r="BW39" s="175"/>
      <c r="BX39" s="175"/>
      <c r="BY39" s="177"/>
      <c r="BZ39" s="315"/>
      <c r="CA39" s="317"/>
      <c r="CB39" s="317"/>
      <c r="CC39" s="317"/>
      <c r="CD39" s="317"/>
      <c r="CE39" s="317"/>
      <c r="CF39" s="317"/>
      <c r="CG39" s="317"/>
      <c r="CH39" s="317"/>
      <c r="CI39" s="317"/>
      <c r="CJ39" s="317"/>
      <c r="CK39" s="318"/>
    </row>
    <row r="40" spans="1:89" s="191" customFormat="1" ht="18" customHeight="1" thickBot="1">
      <c r="A40" s="190"/>
      <c r="B40" s="293" t="s">
        <v>22</v>
      </c>
      <c r="C40" s="294"/>
      <c r="D40" s="295"/>
      <c r="E40" s="288"/>
      <c r="F40" s="288"/>
      <c r="G40" s="289"/>
      <c r="H40" s="165"/>
      <c r="I40" s="165"/>
      <c r="J40" s="165"/>
      <c r="K40" s="122"/>
      <c r="L40" s="122"/>
      <c r="M40" s="122"/>
      <c r="N40" s="192"/>
      <c r="O40" s="170"/>
      <c r="P40" s="233"/>
      <c r="Q40" s="233"/>
      <c r="R40" s="234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92"/>
      <c r="AG40" s="170" t="s">
        <v>174</v>
      </c>
      <c r="AH40" s="444"/>
      <c r="AI40" s="444"/>
      <c r="AJ40" s="445"/>
      <c r="AK40" s="122"/>
      <c r="AL40" s="122"/>
      <c r="AM40" s="122"/>
      <c r="AN40" s="122"/>
      <c r="AO40" s="122"/>
      <c r="AP40" s="122"/>
      <c r="AQ40" s="122"/>
      <c r="AR40" s="122"/>
      <c r="AS40" s="122"/>
      <c r="AT40" s="122"/>
      <c r="AU40" s="122"/>
      <c r="AV40" s="122"/>
      <c r="AW40" s="122"/>
      <c r="AX40" s="122"/>
      <c r="AY40" s="122"/>
      <c r="AZ40" s="122"/>
      <c r="BA40" s="122"/>
      <c r="BB40" s="137"/>
      <c r="BC40" s="462" t="s">
        <v>209</v>
      </c>
      <c r="BD40" s="463"/>
      <c r="BE40" s="463"/>
      <c r="BF40" s="464"/>
      <c r="BG40" s="122"/>
      <c r="BH40" s="122"/>
      <c r="BI40" s="122"/>
      <c r="BJ40" s="122"/>
      <c r="BK40" s="122"/>
      <c r="BL40" s="122"/>
      <c r="BM40" s="122"/>
      <c r="BN40" s="122"/>
      <c r="BO40" s="122"/>
      <c r="BP40" s="122"/>
      <c r="BQ40" s="122"/>
      <c r="BR40" s="122"/>
      <c r="BS40" s="122"/>
      <c r="BT40" s="122"/>
      <c r="BU40" s="122"/>
      <c r="BV40" s="122"/>
      <c r="BW40" s="122"/>
      <c r="BX40" s="122"/>
      <c r="BY40" s="119"/>
      <c r="BZ40" s="315"/>
      <c r="CA40" s="317"/>
      <c r="CB40" s="317"/>
      <c r="CC40" s="317"/>
      <c r="CD40" s="317"/>
      <c r="CE40" s="317"/>
      <c r="CF40" s="317"/>
      <c r="CG40" s="317"/>
      <c r="CH40" s="317"/>
      <c r="CI40" s="317"/>
      <c r="CJ40" s="317"/>
      <c r="CK40" s="318"/>
    </row>
    <row r="41" spans="1:89" s="191" customFormat="1" ht="18" customHeight="1" thickTop="1">
      <c r="A41" s="190"/>
      <c r="B41" s="283" t="str">
        <f>IF(OR($I$8="",B37="",B39=""),"（   ）",TEXT(WEEKDAY(DATE(2018+$I$8,B37,B39)),"(aaa)"))</f>
        <v>（   ）</v>
      </c>
      <c r="C41" s="284"/>
      <c r="D41" s="285"/>
      <c r="E41" s="194"/>
      <c r="F41" s="120"/>
      <c r="G41" s="179" t="s">
        <v>23</v>
      </c>
      <c r="H41" s="195"/>
      <c r="I41" s="171"/>
      <c r="J41" s="171"/>
      <c r="K41" s="171"/>
      <c r="L41" s="171"/>
      <c r="M41" s="171"/>
      <c r="N41" s="171"/>
      <c r="O41" s="163"/>
      <c r="P41" s="164"/>
      <c r="Q41" s="164"/>
      <c r="R41" s="137"/>
      <c r="S41" s="171"/>
      <c r="T41" s="171"/>
      <c r="U41" s="171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171"/>
      <c r="AG41" s="163"/>
      <c r="AH41" s="164"/>
      <c r="AI41" s="164"/>
      <c r="AJ41" s="137"/>
      <c r="AK41" s="171"/>
      <c r="AL41" s="171"/>
      <c r="AM41" s="171"/>
      <c r="AN41" s="171"/>
      <c r="AO41" s="171"/>
      <c r="AP41" s="171"/>
      <c r="AQ41" s="171"/>
      <c r="AR41" s="171"/>
      <c r="AS41" s="171"/>
      <c r="AT41" s="171"/>
      <c r="AU41" s="171"/>
      <c r="AV41" s="171"/>
      <c r="AW41" s="171"/>
      <c r="AX41" s="171"/>
      <c r="AY41" s="171"/>
      <c r="AZ41" s="171"/>
      <c r="BA41" s="171"/>
      <c r="BB41" s="180"/>
      <c r="BC41" s="459" t="s">
        <v>210</v>
      </c>
      <c r="BD41" s="460"/>
      <c r="BE41" s="460"/>
      <c r="BF41" s="461"/>
      <c r="BG41" s="171"/>
      <c r="BH41" s="171"/>
      <c r="BI41" s="171"/>
      <c r="BJ41" s="171"/>
      <c r="BK41" s="171"/>
      <c r="BL41" s="171"/>
      <c r="BM41" s="171"/>
      <c r="BN41" s="171"/>
      <c r="BO41" s="171"/>
      <c r="BP41" s="171"/>
      <c r="BQ41" s="171"/>
      <c r="BR41" s="171"/>
      <c r="BS41" s="171"/>
      <c r="BT41" s="171"/>
      <c r="BU41" s="171"/>
      <c r="BV41" s="171"/>
      <c r="BW41" s="171"/>
      <c r="BX41" s="171"/>
      <c r="BY41" s="174"/>
      <c r="BZ41" s="315"/>
      <c r="CA41" s="317"/>
      <c r="CB41" s="317"/>
      <c r="CC41" s="317"/>
      <c r="CD41" s="317"/>
      <c r="CE41" s="317"/>
      <c r="CF41" s="317"/>
      <c r="CG41" s="317"/>
      <c r="CH41" s="317"/>
      <c r="CI41" s="317"/>
      <c r="CJ41" s="317"/>
      <c r="CK41" s="318"/>
    </row>
    <row r="42" spans="1:89" ht="3" customHeight="1">
      <c r="B42" s="196"/>
      <c r="C42" s="122"/>
      <c r="D42" s="137"/>
      <c r="E42" s="122"/>
      <c r="F42" s="197"/>
      <c r="G42" s="182"/>
      <c r="H42" s="127"/>
      <c r="I42" s="127"/>
      <c r="J42" s="122"/>
      <c r="K42" s="122"/>
      <c r="L42" s="137"/>
      <c r="M42" s="122"/>
      <c r="N42" s="122"/>
      <c r="O42" s="127"/>
      <c r="P42" s="137"/>
      <c r="Q42" s="122"/>
      <c r="R42" s="137"/>
      <c r="S42" s="122"/>
      <c r="T42" s="137"/>
      <c r="U42" s="122"/>
      <c r="V42" s="122"/>
      <c r="W42" s="122"/>
      <c r="X42" s="122"/>
      <c r="Y42" s="127"/>
      <c r="Z42" s="122"/>
      <c r="AA42" s="122"/>
      <c r="AB42" s="137"/>
      <c r="AC42" s="122"/>
      <c r="AD42" s="122"/>
      <c r="AE42" s="122"/>
      <c r="AF42" s="122"/>
      <c r="AG42" s="127"/>
      <c r="AH42" s="137"/>
      <c r="AI42" s="122"/>
      <c r="AJ42" s="137"/>
      <c r="AK42" s="122"/>
      <c r="AL42" s="122"/>
      <c r="AM42" s="122"/>
      <c r="AN42" s="122"/>
      <c r="AO42" s="127"/>
      <c r="AP42" s="122"/>
      <c r="AQ42" s="122"/>
      <c r="AR42" s="137"/>
      <c r="AS42" s="122"/>
      <c r="AT42" s="122"/>
      <c r="AU42" s="122"/>
      <c r="AV42" s="137"/>
      <c r="AW42" s="122"/>
      <c r="AX42" s="122"/>
      <c r="AY42" s="122"/>
      <c r="AZ42" s="137"/>
      <c r="BA42" s="122"/>
      <c r="BB42" s="122"/>
      <c r="BC42" s="127"/>
      <c r="BD42" s="137"/>
      <c r="BE42" s="122"/>
      <c r="BF42" s="137"/>
      <c r="BG42" s="122"/>
      <c r="BH42" s="137"/>
      <c r="BI42" s="122"/>
      <c r="BJ42" s="122"/>
      <c r="BK42" s="122"/>
      <c r="BL42" s="122"/>
      <c r="BM42" s="127"/>
      <c r="BN42" s="122"/>
      <c r="BO42" s="122"/>
      <c r="BP42" s="137"/>
      <c r="BQ42" s="122"/>
      <c r="BR42" s="122"/>
      <c r="BS42" s="122"/>
      <c r="BT42" s="137"/>
      <c r="BU42" s="122"/>
      <c r="BV42" s="122"/>
      <c r="BW42" s="122"/>
      <c r="BX42" s="137"/>
      <c r="BY42" s="183"/>
      <c r="BZ42" s="315"/>
      <c r="CA42" s="317"/>
      <c r="CB42" s="317"/>
      <c r="CC42" s="317"/>
      <c r="CD42" s="317"/>
      <c r="CE42" s="317"/>
      <c r="CF42" s="317"/>
      <c r="CG42" s="317"/>
      <c r="CH42" s="317"/>
      <c r="CI42" s="317"/>
      <c r="CJ42" s="317"/>
      <c r="CK42" s="318"/>
    </row>
    <row r="43" spans="1:89" ht="3" customHeight="1" thickBot="1">
      <c r="B43" s="198"/>
      <c r="C43" s="113"/>
      <c r="D43" s="187"/>
      <c r="E43" s="113"/>
      <c r="F43" s="199"/>
      <c r="G43" s="186"/>
      <c r="H43" s="188"/>
      <c r="I43" s="188"/>
      <c r="J43" s="187"/>
      <c r="K43" s="188"/>
      <c r="L43" s="113"/>
      <c r="M43" s="188"/>
      <c r="N43" s="113"/>
      <c r="O43" s="188"/>
      <c r="P43" s="187"/>
      <c r="Q43" s="113"/>
      <c r="R43" s="187"/>
      <c r="S43" s="113"/>
      <c r="T43" s="113"/>
      <c r="U43" s="188"/>
      <c r="V43" s="113"/>
      <c r="W43" s="188"/>
      <c r="X43" s="113"/>
      <c r="Y43" s="188"/>
      <c r="Z43" s="113"/>
      <c r="AA43" s="188"/>
      <c r="AB43" s="187"/>
      <c r="AC43" s="188"/>
      <c r="AD43" s="113"/>
      <c r="AE43" s="188"/>
      <c r="AF43" s="113"/>
      <c r="AG43" s="188"/>
      <c r="AH43" s="187"/>
      <c r="AI43" s="113"/>
      <c r="AJ43" s="187"/>
      <c r="AK43" s="113"/>
      <c r="AL43" s="113"/>
      <c r="AM43" s="188"/>
      <c r="AN43" s="113"/>
      <c r="AO43" s="188"/>
      <c r="AP43" s="113"/>
      <c r="AQ43" s="188"/>
      <c r="AR43" s="113"/>
      <c r="AS43" s="188"/>
      <c r="AT43" s="113"/>
      <c r="AU43" s="188"/>
      <c r="AV43" s="113"/>
      <c r="AW43" s="188"/>
      <c r="AX43" s="113"/>
      <c r="AY43" s="188"/>
      <c r="AZ43" s="113"/>
      <c r="BA43" s="188"/>
      <c r="BB43" s="113"/>
      <c r="BC43" s="188"/>
      <c r="BD43" s="187"/>
      <c r="BE43" s="113"/>
      <c r="BF43" s="187"/>
      <c r="BG43" s="113"/>
      <c r="BH43" s="113"/>
      <c r="BI43" s="188"/>
      <c r="BJ43" s="187"/>
      <c r="BK43" s="113"/>
      <c r="BL43" s="113"/>
      <c r="BM43" s="188"/>
      <c r="BN43" s="113"/>
      <c r="BO43" s="188"/>
      <c r="BP43" s="187"/>
      <c r="BQ43" s="113"/>
      <c r="BR43" s="113"/>
      <c r="BS43" s="188"/>
      <c r="BT43" s="187"/>
      <c r="BU43" s="113"/>
      <c r="BV43" s="187"/>
      <c r="BW43" s="113"/>
      <c r="BX43" s="187"/>
      <c r="BY43" s="189"/>
      <c r="BZ43" s="319"/>
      <c r="CA43" s="320"/>
      <c r="CB43" s="320"/>
      <c r="CC43" s="320"/>
      <c r="CD43" s="320"/>
      <c r="CE43" s="320"/>
      <c r="CF43" s="320"/>
      <c r="CG43" s="320"/>
      <c r="CH43" s="320"/>
      <c r="CI43" s="320"/>
      <c r="CJ43" s="320"/>
      <c r="CK43" s="321"/>
    </row>
    <row r="44" spans="1:89" ht="3" customHeight="1">
      <c r="B44" s="122"/>
      <c r="C44" s="122"/>
      <c r="D44" s="122"/>
      <c r="E44" s="122"/>
      <c r="F44" s="197"/>
      <c r="G44" s="197"/>
      <c r="H44" s="125"/>
      <c r="I44" s="125"/>
      <c r="J44" s="125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122"/>
      <c r="AN44" s="122"/>
      <c r="AO44" s="122"/>
      <c r="AP44" s="122"/>
      <c r="AQ44" s="122"/>
      <c r="AR44" s="122"/>
      <c r="AS44" s="122"/>
      <c r="AT44" s="122"/>
      <c r="AU44" s="122"/>
      <c r="AV44" s="122"/>
      <c r="AW44" s="122"/>
      <c r="AX44" s="122"/>
      <c r="AY44" s="122"/>
      <c r="AZ44" s="122"/>
      <c r="BA44" s="122"/>
      <c r="BB44" s="122"/>
      <c r="BC44" s="122"/>
      <c r="BD44" s="122"/>
      <c r="BE44" s="122"/>
      <c r="BF44" s="122"/>
      <c r="BG44" s="122"/>
      <c r="BH44" s="122"/>
      <c r="BI44" s="122"/>
      <c r="BJ44" s="122"/>
      <c r="BK44" s="122"/>
      <c r="BL44" s="122"/>
      <c r="BM44" s="122"/>
      <c r="BN44" s="122"/>
      <c r="BO44" s="122"/>
      <c r="BP44" s="122"/>
      <c r="BQ44" s="122"/>
      <c r="BR44" s="122"/>
      <c r="BS44" s="122"/>
      <c r="BT44" s="122"/>
      <c r="BU44" s="122"/>
      <c r="BV44" s="122"/>
      <c r="BW44" s="122"/>
      <c r="BX44" s="122"/>
      <c r="BY44" s="122"/>
      <c r="BZ44" s="200"/>
      <c r="CA44" s="200"/>
      <c r="CB44" s="122"/>
      <c r="CC44" s="122"/>
      <c r="CD44" s="122"/>
      <c r="CE44" s="122"/>
      <c r="CF44" s="122"/>
      <c r="CG44" s="122"/>
      <c r="CH44" s="122"/>
      <c r="CI44" s="122"/>
      <c r="CJ44" s="122"/>
      <c r="CK44" s="122"/>
    </row>
    <row r="45" spans="1:89" ht="13.5" customHeight="1">
      <c r="B45" s="255" t="s">
        <v>270</v>
      </c>
      <c r="C45" s="252"/>
      <c r="D45" s="10"/>
      <c r="E45" s="10"/>
      <c r="F45" s="10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6"/>
      <c r="X45" s="26"/>
      <c r="Y45" s="2"/>
      <c r="Z45" s="26"/>
      <c r="AA45" s="26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50"/>
      <c r="AM45" s="250"/>
      <c r="AN45" s="250"/>
      <c r="AO45" s="250"/>
      <c r="AP45" s="250"/>
      <c r="AQ45" s="250"/>
      <c r="AR45" s="250"/>
      <c r="AT45" s="250"/>
      <c r="AU45" s="250"/>
      <c r="AV45" s="250"/>
      <c r="AW45" s="250"/>
      <c r="AX45" s="250"/>
      <c r="AY45" s="250"/>
      <c r="AZ45" s="122"/>
      <c r="BA45" s="122"/>
      <c r="BB45" s="122"/>
      <c r="BC45" s="122"/>
      <c r="BD45" s="122"/>
      <c r="BE45" s="122"/>
      <c r="BF45" s="122"/>
      <c r="BG45" s="122"/>
      <c r="BH45" s="122"/>
      <c r="BI45" s="122"/>
      <c r="BJ45" s="122"/>
      <c r="BK45" s="122"/>
      <c r="BL45" s="122"/>
      <c r="BM45" s="122"/>
      <c r="BN45" s="122"/>
      <c r="BO45" s="122"/>
      <c r="BP45" s="122"/>
      <c r="BQ45" s="122"/>
      <c r="BR45" s="122"/>
      <c r="BS45" s="122"/>
      <c r="BT45" s="122"/>
      <c r="BU45" s="122"/>
      <c r="BV45" s="122"/>
      <c r="BW45" s="122"/>
      <c r="BX45" s="122"/>
      <c r="BY45" s="122"/>
      <c r="BZ45" s="122"/>
      <c r="CA45" s="122"/>
      <c r="CB45" s="122"/>
      <c r="CC45" s="122"/>
      <c r="CD45" s="122"/>
      <c r="CE45" s="122"/>
      <c r="CF45" s="122"/>
      <c r="CG45" s="122"/>
      <c r="CH45" s="122"/>
      <c r="CI45" s="122"/>
      <c r="CJ45" s="122"/>
      <c r="CK45" s="122"/>
    </row>
    <row r="46" spans="1:89" ht="13.5" customHeight="1">
      <c r="B46" s="256" t="s">
        <v>271</v>
      </c>
      <c r="C46" s="252"/>
      <c r="D46" s="10"/>
      <c r="E46" s="10"/>
      <c r="F46" s="10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6"/>
      <c r="X46" s="26"/>
      <c r="Y46" s="2"/>
      <c r="Z46" s="26"/>
      <c r="AA46" s="26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50"/>
      <c r="AM46" s="250"/>
      <c r="AN46" s="250"/>
      <c r="AO46" s="250"/>
      <c r="AP46" s="250"/>
      <c r="AQ46" s="250"/>
      <c r="AR46" s="250"/>
      <c r="AS46" s="251"/>
      <c r="AT46" s="250"/>
      <c r="AU46" s="250"/>
      <c r="AV46" s="250"/>
      <c r="AW46" s="250"/>
      <c r="AX46" s="250"/>
      <c r="AY46" s="250"/>
      <c r="AZ46" s="122"/>
      <c r="BA46" s="122"/>
      <c r="BB46" s="122"/>
      <c r="BC46" s="122"/>
      <c r="BD46" s="122"/>
      <c r="BE46" s="122"/>
      <c r="BF46" s="122"/>
      <c r="BG46" s="122"/>
      <c r="BH46" s="122"/>
      <c r="BI46" s="122"/>
      <c r="BJ46" s="122"/>
      <c r="BK46" s="122"/>
      <c r="BL46" s="122"/>
      <c r="BM46" s="122"/>
      <c r="BN46" s="122"/>
      <c r="BO46" s="122"/>
      <c r="BP46" s="122"/>
      <c r="BQ46" s="122"/>
      <c r="BR46" s="122"/>
      <c r="BS46" s="122"/>
      <c r="BT46" s="122"/>
      <c r="BU46" s="122"/>
      <c r="BV46" s="122"/>
      <c r="BW46" s="122"/>
      <c r="BX46" s="122"/>
      <c r="BY46" s="122"/>
      <c r="BZ46" s="122"/>
      <c r="CA46" s="122"/>
      <c r="CB46" s="122"/>
      <c r="CC46" s="122"/>
      <c r="CD46" s="122"/>
      <c r="CE46" s="122"/>
      <c r="CF46" s="122"/>
      <c r="CG46" s="122"/>
      <c r="CH46" s="122"/>
      <c r="CI46" s="122"/>
      <c r="CJ46" s="122"/>
      <c r="CK46" s="122"/>
    </row>
    <row r="47" spans="1:89" ht="13.5" customHeight="1">
      <c r="B47" s="156" t="s">
        <v>267</v>
      </c>
      <c r="C47" s="122"/>
      <c r="D47" s="122"/>
      <c r="E47" s="122"/>
      <c r="F47" s="197"/>
      <c r="G47" s="197"/>
      <c r="H47" s="197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122"/>
      <c r="AO47" s="122"/>
      <c r="AP47" s="122"/>
      <c r="AQ47" s="122"/>
      <c r="AR47" s="122"/>
      <c r="AS47" s="122"/>
      <c r="AT47" s="122"/>
      <c r="AU47" s="122"/>
      <c r="AV47" s="122"/>
      <c r="AW47" s="122"/>
      <c r="AX47" s="122"/>
      <c r="AY47" s="122"/>
      <c r="AZ47" s="122"/>
      <c r="BA47" s="122"/>
      <c r="BB47" s="122"/>
      <c r="BC47" s="122"/>
      <c r="BD47" s="122"/>
      <c r="BE47" s="122"/>
      <c r="BF47" s="122"/>
      <c r="BG47" s="122"/>
      <c r="BH47" s="122"/>
      <c r="BI47" s="122"/>
      <c r="BJ47" s="122"/>
      <c r="BK47" s="122"/>
      <c r="BL47" s="122"/>
      <c r="BM47" s="122"/>
      <c r="BN47" s="122"/>
      <c r="BO47" s="122"/>
      <c r="BP47" s="122"/>
      <c r="BQ47" s="122"/>
      <c r="BR47" s="122"/>
      <c r="BS47" s="122"/>
      <c r="BT47" s="122"/>
      <c r="BU47" s="122"/>
      <c r="BV47" s="122"/>
      <c r="BW47" s="122"/>
      <c r="BX47" s="122"/>
      <c r="BY47" s="122"/>
      <c r="BZ47" s="122"/>
      <c r="CA47" s="122"/>
      <c r="CB47" s="122"/>
      <c r="CC47" s="122"/>
      <c r="CD47" s="122"/>
      <c r="CE47" s="122"/>
      <c r="CF47" s="122"/>
      <c r="CG47" s="122"/>
      <c r="CH47" s="122"/>
      <c r="CI47" s="122"/>
      <c r="CJ47" s="122"/>
      <c r="CK47" s="122"/>
    </row>
    <row r="48" spans="1:89" ht="13.5" customHeight="1">
      <c r="A48" s="122" t="s">
        <v>153</v>
      </c>
      <c r="B48" s="130" t="s">
        <v>279</v>
      </c>
    </row>
    <row r="49" spans="79:81" ht="3.75" customHeight="1">
      <c r="CA49" s="122"/>
      <c r="CB49" s="122"/>
      <c r="CC49" s="122"/>
    </row>
    <row r="50" spans="79:81" ht="7.5" customHeight="1">
      <c r="CA50" s="122"/>
      <c r="CB50" s="122"/>
      <c r="CC50" s="122"/>
    </row>
    <row r="51" spans="79:81" ht="7.5" customHeight="1">
      <c r="CA51" s="122"/>
      <c r="CB51" s="122"/>
      <c r="CC51" s="122"/>
    </row>
    <row r="52" spans="79:81" ht="7.5" customHeight="1">
      <c r="CA52" s="122"/>
      <c r="CB52" s="122"/>
      <c r="CC52" s="122"/>
    </row>
    <row r="53" spans="79:81" ht="7.5" customHeight="1">
      <c r="CA53" s="122"/>
      <c r="CB53" s="122"/>
      <c r="CC53" s="122"/>
    </row>
    <row r="54" spans="79:81" ht="7.5" customHeight="1">
      <c r="CA54" s="122"/>
      <c r="CB54" s="122"/>
      <c r="CC54" s="122"/>
    </row>
    <row r="55" spans="79:81" ht="7.5" customHeight="1">
      <c r="CA55" s="122"/>
      <c r="CB55" s="122"/>
      <c r="CC55" s="122"/>
    </row>
  </sheetData>
  <mergeCells count="187">
    <mergeCell ref="CG2:CK2"/>
    <mergeCell ref="B9:F9"/>
    <mergeCell ref="G9:I9"/>
    <mergeCell ref="U9:W9"/>
    <mergeCell ref="BC41:BF41"/>
    <mergeCell ref="BC24:BF24"/>
    <mergeCell ref="BC25:BF25"/>
    <mergeCell ref="BC32:BF32"/>
    <mergeCell ref="BC33:BF33"/>
    <mergeCell ref="BC40:BF40"/>
    <mergeCell ref="BD30:BF30"/>
    <mergeCell ref="AH22:AJ22"/>
    <mergeCell ref="AH24:AJ24"/>
    <mergeCell ref="AH38:AJ38"/>
    <mergeCell ref="AH40:AJ40"/>
    <mergeCell ref="AH30:AJ30"/>
    <mergeCell ref="AH32:AJ32"/>
    <mergeCell ref="BA12:BD12"/>
    <mergeCell ref="AV15:AW15"/>
    <mergeCell ref="BA13:BD13"/>
    <mergeCell ref="AS13:AV13"/>
    <mergeCell ref="U12:X12"/>
    <mergeCell ref="M12:P12"/>
    <mergeCell ref="U11:X11"/>
    <mergeCell ref="B39:D39"/>
    <mergeCell ref="BD38:BF38"/>
    <mergeCell ref="CD36:CE36"/>
    <mergeCell ref="CG36:CH36"/>
    <mergeCell ref="CG20:CH20"/>
    <mergeCell ref="CJ20:CK20"/>
    <mergeCell ref="CD20:CE20"/>
    <mergeCell ref="BL18:BN19"/>
    <mergeCell ref="BZ20:CB20"/>
    <mergeCell ref="BZ28:CB28"/>
    <mergeCell ref="BZ36:CB36"/>
    <mergeCell ref="BZ37:CK43"/>
    <mergeCell ref="BP15:BQ15"/>
    <mergeCell ref="BZ15:CK19"/>
    <mergeCell ref="AY19:BB19"/>
    <mergeCell ref="AR15:AS15"/>
    <mergeCell ref="CP15:DR15"/>
    <mergeCell ref="BD22:BF22"/>
    <mergeCell ref="CJ36:CK36"/>
    <mergeCell ref="CD28:CE28"/>
    <mergeCell ref="CG28:CH28"/>
    <mergeCell ref="BX15:BY15"/>
    <mergeCell ref="B5:E5"/>
    <mergeCell ref="B6:C6"/>
    <mergeCell ref="G8:H8"/>
    <mergeCell ref="AG3:AI3"/>
    <mergeCell ref="AG4:AI4"/>
    <mergeCell ref="AJ3:AT3"/>
    <mergeCell ref="B7:AI7"/>
    <mergeCell ref="AG8:AI8"/>
    <mergeCell ref="AE8:AF8"/>
    <mergeCell ref="B4:J4"/>
    <mergeCell ref="K3:M3"/>
    <mergeCell ref="K4:M4"/>
    <mergeCell ref="N3:AF3"/>
    <mergeCell ref="N4:AF4"/>
    <mergeCell ref="O8:P8"/>
    <mergeCell ref="M8:N8"/>
    <mergeCell ref="AM5:AW5"/>
    <mergeCell ref="AM6:AW6"/>
    <mergeCell ref="AA8:AB8"/>
    <mergeCell ref="AU3:AW3"/>
    <mergeCell ref="B8:F8"/>
    <mergeCell ref="K8:L8"/>
    <mergeCell ref="I8:J8"/>
    <mergeCell ref="U8:X8"/>
    <mergeCell ref="AJ4:AT4"/>
    <mergeCell ref="AX4:BH4"/>
    <mergeCell ref="AJ5:AL5"/>
    <mergeCell ref="Y8:Z8"/>
    <mergeCell ref="BB7:BF7"/>
    <mergeCell ref="AU4:AW4"/>
    <mergeCell ref="BE11:BH11"/>
    <mergeCell ref="BI11:CK11"/>
    <mergeCell ref="AW11:AZ11"/>
    <mergeCell ref="BA11:BD11"/>
    <mergeCell ref="G10:BH10"/>
    <mergeCell ref="AC8:AD8"/>
    <mergeCell ref="AJ7:AL7"/>
    <mergeCell ref="AM7:AW7"/>
    <mergeCell ref="AX7:BA7"/>
    <mergeCell ref="Y11:AB11"/>
    <mergeCell ref="BL7:CK7"/>
    <mergeCell ref="BG7:BH7"/>
    <mergeCell ref="AO11:AR11"/>
    <mergeCell ref="AS11:AV11"/>
    <mergeCell ref="BI10:CK10"/>
    <mergeCell ref="BI7:BK7"/>
    <mergeCell ref="AW12:AZ12"/>
    <mergeCell ref="B10:F10"/>
    <mergeCell ref="E28:G29"/>
    <mergeCell ref="Y13:AB13"/>
    <mergeCell ref="F13:H13"/>
    <mergeCell ref="I13:L13"/>
    <mergeCell ref="B11:C13"/>
    <mergeCell ref="D12:E12"/>
    <mergeCell ref="L15:M15"/>
    <mergeCell ref="AB15:AC15"/>
    <mergeCell ref="T15:U15"/>
    <mergeCell ref="X15:Y15"/>
    <mergeCell ref="AC11:AF11"/>
    <mergeCell ref="AC12:AF12"/>
    <mergeCell ref="H15:I15"/>
    <mergeCell ref="AK11:AN11"/>
    <mergeCell ref="F12:H12"/>
    <mergeCell ref="F11:H11"/>
    <mergeCell ref="I12:L12"/>
    <mergeCell ref="AK12:AN13"/>
    <mergeCell ref="AF15:AG15"/>
    <mergeCell ref="AJ15:AK15"/>
    <mergeCell ref="AN15:AO15"/>
    <mergeCell ref="AD9:AI9"/>
    <mergeCell ref="AM8:BH9"/>
    <mergeCell ref="AJ8:AL9"/>
    <mergeCell ref="B40:D40"/>
    <mergeCell ref="B31:D31"/>
    <mergeCell ref="B32:D32"/>
    <mergeCell ref="B28:D28"/>
    <mergeCell ref="B29:D29"/>
    <mergeCell ref="B30:D30"/>
    <mergeCell ref="P15:Q15"/>
    <mergeCell ref="B21:D21"/>
    <mergeCell ref="B23:D23"/>
    <mergeCell ref="B20:D20"/>
    <mergeCell ref="B33:D33"/>
    <mergeCell ref="S8:T8"/>
    <mergeCell ref="Q8:R8"/>
    <mergeCell ref="AC13:AF13"/>
    <mergeCell ref="Y12:AB12"/>
    <mergeCell ref="AO13:AR13"/>
    <mergeCell ref="AG12:AJ12"/>
    <mergeCell ref="AO12:AR12"/>
    <mergeCell ref="U13:X13"/>
    <mergeCell ref="Q13:T13"/>
    <mergeCell ref="M13:P13"/>
    <mergeCell ref="BZ21:CK27"/>
    <mergeCell ref="BZ29:CK35"/>
    <mergeCell ref="E31:G32"/>
    <mergeCell ref="I11:L11"/>
    <mergeCell ref="Q11:T11"/>
    <mergeCell ref="B25:D25"/>
    <mergeCell ref="B24:D24"/>
    <mergeCell ref="B22:D22"/>
    <mergeCell ref="M11:P11"/>
    <mergeCell ref="E23:G24"/>
    <mergeCell ref="E20:G21"/>
    <mergeCell ref="D13:E13"/>
    <mergeCell ref="BI12:CK12"/>
    <mergeCell ref="Q12:T12"/>
    <mergeCell ref="BI13:CK13"/>
    <mergeCell ref="BL15:BM15"/>
    <mergeCell ref="BE12:BH12"/>
    <mergeCell ref="AS12:AV12"/>
    <mergeCell ref="BE13:BH13"/>
    <mergeCell ref="AZ15:BA15"/>
    <mergeCell ref="AW13:AZ13"/>
    <mergeCell ref="BD15:BE15"/>
    <mergeCell ref="BH15:BI15"/>
    <mergeCell ref="BT15:BU15"/>
    <mergeCell ref="BI1:CK1"/>
    <mergeCell ref="AH2:BH2"/>
    <mergeCell ref="BI3:CK6"/>
    <mergeCell ref="AJ6:AL6"/>
    <mergeCell ref="BI8:CK8"/>
    <mergeCell ref="AX5:BH5"/>
    <mergeCell ref="AX3:BH3"/>
    <mergeCell ref="BI9:CK9"/>
    <mergeCell ref="B41:D41"/>
    <mergeCell ref="E39:G40"/>
    <mergeCell ref="B36:D36"/>
    <mergeCell ref="B37:D37"/>
    <mergeCell ref="B38:D38"/>
    <mergeCell ref="E36:G37"/>
    <mergeCell ref="J9:N9"/>
    <mergeCell ref="P9:T9"/>
    <mergeCell ref="X9:AB9"/>
    <mergeCell ref="AG13:AJ13"/>
    <mergeCell ref="AG11:AJ11"/>
    <mergeCell ref="D6:I6"/>
    <mergeCell ref="J6:N6"/>
    <mergeCell ref="O6:X6"/>
    <mergeCell ref="Y6:AI6"/>
    <mergeCell ref="CJ28:CK28"/>
  </mergeCells>
  <phoneticPr fontId="3"/>
  <dataValidations count="5">
    <dataValidation type="list" allowBlank="1" showInputMessage="1" showErrorMessage="1" sqref="M8 Y8">
      <formula1>月</formula1>
    </dataValidation>
    <dataValidation type="list" allowBlank="1" showInputMessage="1" showErrorMessage="1" sqref="Q8 AC8">
      <formula1>日</formula1>
    </dataValidation>
    <dataValidation type="list" allowBlank="1" sqref="B29:D29 B37:D37">
      <formula1>"1,2,3,4,5,6,7,8,9,10,11,12"</formula1>
    </dataValidation>
    <dataValidation type="list" allowBlank="1" showInputMessage="1" sqref="B31:D31 B39:D39">
      <formula1>"1,2,3,4,5,6,7,8,9,10,11,12,13,14,15,16,17,18,19,20,21,22,23,24,25,26,27,28,29,30,31"</formula1>
    </dataValidation>
    <dataValidation type="whole" allowBlank="1" showInputMessage="1" showErrorMessage="1" sqref="I8">
      <formula1>1</formula1>
      <formula2>99</formula2>
    </dataValidation>
  </dataValidations>
  <printOptions horizontalCentered="1" verticalCentered="1"/>
  <pageMargins left="0.39370078740157483" right="0.27559055118110237" top="0.39370078740157483" bottom="0.39370078740157483" header="0.39370078740157483" footer="0.27559055118110237"/>
  <pageSetup paperSize="9" scale="82" orientation="landscape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6" r:id="rId4" name="Check Box 8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9</xdr:col>
                    <xdr:colOff>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5" name="Check Box 9">
              <controlPr defaultSize="0" autoFill="0" autoLine="0" autoPict="0">
                <anchor moveWithCells="1">
                  <from>
                    <xdr:col>9</xdr:col>
                    <xdr:colOff>0</xdr:colOff>
                    <xdr:row>4</xdr:row>
                    <xdr:rowOff>0</xdr:rowOff>
                  </from>
                  <to>
                    <xdr:col>13</xdr:col>
                    <xdr:colOff>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37" r:id="rId6" name="Check Box 469">
              <controlPr defaultSize="0" autoFill="0" autoLine="0" autoPict="0">
                <anchor moveWithCells="1">
                  <from>
                    <xdr:col>1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38" r:id="rId7" name="Check Box 470">
              <controlPr defaultSize="0" autoFill="0" autoLine="0" autoPict="0">
                <anchor mov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10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51" r:id="rId8" name="Check Box 483">
              <controlPr defaultSize="0" autoFill="0" autoLine="0" autoPict="0">
                <anchor moveWithCells="1">
                  <from>
                    <xdr:col>49</xdr:col>
                    <xdr:colOff>123825</xdr:colOff>
                    <xdr:row>4</xdr:row>
                    <xdr:rowOff>247650</xdr:rowOff>
                  </from>
                  <to>
                    <xdr:col>53</xdr:col>
                    <xdr:colOff>123825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64" r:id="rId9" name="Check Box 496">
              <controlPr defaultSize="0" autoFill="0" autoLine="0" autoPict="0">
                <anchor moveWithCells="1">
                  <from>
                    <xdr:col>55</xdr:col>
                    <xdr:colOff>123825</xdr:colOff>
                    <xdr:row>4</xdr:row>
                    <xdr:rowOff>247650</xdr:rowOff>
                  </from>
                  <to>
                    <xdr:col>59</xdr:col>
                    <xdr:colOff>123825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2" r:id="rId10" name="Check Box 584">
              <controlPr defaultSize="0" autoFill="0" autoLine="0" autoPict="0">
                <anchor moveWithCells="1">
                  <from>
                    <xdr:col>14</xdr:col>
                    <xdr:colOff>0</xdr:colOff>
                    <xdr:row>19</xdr:row>
                    <xdr:rowOff>0</xdr:rowOff>
                  </from>
                  <to>
                    <xdr:col>18</xdr:col>
                    <xdr:colOff>0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5" r:id="rId11" name="Check Box 587">
              <controlPr defaultSize="0" autoFill="0" autoLine="0" autoPict="0">
                <anchor moveWithCells="1">
                  <from>
                    <xdr:col>14</xdr:col>
                    <xdr:colOff>0</xdr:colOff>
                    <xdr:row>20</xdr:row>
                    <xdr:rowOff>0</xdr:rowOff>
                  </from>
                  <to>
                    <xdr:col>18</xdr:col>
                    <xdr:colOff>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6" r:id="rId12" name="Check Box 588">
              <controlPr defaultSize="0" autoFill="0" autoLine="0" autoPict="0">
                <anchor moveWithCells="1">
                  <from>
                    <xdr:col>32</xdr:col>
                    <xdr:colOff>0</xdr:colOff>
                    <xdr:row>19</xdr:row>
                    <xdr:rowOff>0</xdr:rowOff>
                  </from>
                  <to>
                    <xdr:col>36</xdr:col>
                    <xdr:colOff>0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7" r:id="rId13" name="Check Box 589">
              <controlPr defaultSize="0" autoFill="0" autoLine="0" autoPict="0">
                <anchor moveWithCells="1">
                  <from>
                    <xdr:col>32</xdr:col>
                    <xdr:colOff>0</xdr:colOff>
                    <xdr:row>20</xdr:row>
                    <xdr:rowOff>0</xdr:rowOff>
                  </from>
                  <to>
                    <xdr:col>36</xdr:col>
                    <xdr:colOff>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8" r:id="rId14" name="Check Box 590">
              <controlPr defaultSize="0" autoFill="0" autoLine="0" autoPict="0">
                <anchor moveWithCells="1">
                  <from>
                    <xdr:col>32</xdr:col>
                    <xdr:colOff>0</xdr:colOff>
                    <xdr:row>22</xdr:row>
                    <xdr:rowOff>0</xdr:rowOff>
                  </from>
                  <to>
                    <xdr:col>36</xdr:col>
                    <xdr:colOff>0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9" r:id="rId15" name="Check Box 591">
              <controlPr defaultSize="0" autoFill="0" autoLine="0" autoPict="0">
                <anchor moveWithCells="1">
                  <from>
                    <xdr:col>32</xdr:col>
                    <xdr:colOff>0</xdr:colOff>
                    <xdr:row>24</xdr:row>
                    <xdr:rowOff>0</xdr:rowOff>
                  </from>
                  <to>
                    <xdr:col>36</xdr:col>
                    <xdr:colOff>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61" r:id="rId16" name="Check Box 593">
              <controlPr defaultSize="0" autoFill="0" autoLine="0" autoPict="0">
                <anchor moveWithCells="1">
                  <from>
                    <xdr:col>54</xdr:col>
                    <xdr:colOff>0</xdr:colOff>
                    <xdr:row>19</xdr:row>
                    <xdr:rowOff>0</xdr:rowOff>
                  </from>
                  <to>
                    <xdr:col>58</xdr:col>
                    <xdr:colOff>0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64" r:id="rId17" name="Check Box 596">
              <controlPr defaultSize="0" autoFill="0" autoLine="0" autoPict="0">
                <anchor moveWithCells="1">
                  <from>
                    <xdr:col>54</xdr:col>
                    <xdr:colOff>9525</xdr:colOff>
                    <xdr:row>22</xdr:row>
                    <xdr:rowOff>0</xdr:rowOff>
                  </from>
                  <to>
                    <xdr:col>58</xdr:col>
                    <xdr:colOff>9525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65" r:id="rId18" name="Check Box 597">
              <controlPr defaultSize="0" autoFill="0" autoLine="0" autoPict="0">
                <anchor moveWithCells="1">
                  <from>
                    <xdr:col>54</xdr:col>
                    <xdr:colOff>0</xdr:colOff>
                    <xdr:row>27</xdr:row>
                    <xdr:rowOff>9525</xdr:rowOff>
                  </from>
                  <to>
                    <xdr:col>58</xdr:col>
                    <xdr:colOff>0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68" r:id="rId19" name="Check Box 600">
              <controlPr defaultSize="0" autoFill="0" autoLine="0" autoPict="0">
                <anchor moveWithCells="1">
                  <from>
                    <xdr:col>54</xdr:col>
                    <xdr:colOff>0</xdr:colOff>
                    <xdr:row>29</xdr:row>
                    <xdr:rowOff>238125</xdr:rowOff>
                  </from>
                  <to>
                    <xdr:col>58</xdr:col>
                    <xdr:colOff>0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0" r:id="rId20" name="Check Box 602">
              <controlPr defaultSize="0" autoFill="0" autoLine="0" autoPict="0">
                <anchor moveWithCells="1">
                  <from>
                    <xdr:col>32</xdr:col>
                    <xdr:colOff>0</xdr:colOff>
                    <xdr:row>28</xdr:row>
                    <xdr:rowOff>0</xdr:rowOff>
                  </from>
                  <to>
                    <xdr:col>36</xdr:col>
                    <xdr:colOff>0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1" r:id="rId21" name="Check Box 603">
              <controlPr defaultSize="0" autoFill="0" autoLine="0" autoPict="0">
                <anchor moveWithCells="1">
                  <from>
                    <xdr:col>32</xdr:col>
                    <xdr:colOff>0</xdr:colOff>
                    <xdr:row>30</xdr:row>
                    <xdr:rowOff>0</xdr:rowOff>
                  </from>
                  <to>
                    <xdr:col>36</xdr:col>
                    <xdr:colOff>0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" r:id="rId22" name="Check Box 604">
              <controlPr defaultSize="0" autoFill="0" autoLine="0" autoPict="0">
                <anchor moveWithCells="1">
                  <from>
                    <xdr:col>32</xdr:col>
                    <xdr:colOff>0</xdr:colOff>
                    <xdr:row>32</xdr:row>
                    <xdr:rowOff>0</xdr:rowOff>
                  </from>
                  <to>
                    <xdr:col>36</xdr:col>
                    <xdr:colOff>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3" r:id="rId23" name="Check Box 605">
              <controlPr defaultSize="0" autoFill="0" autoLine="0" autoPict="0">
                <anchor moveWithCells="1">
                  <from>
                    <xdr:col>14</xdr:col>
                    <xdr:colOff>0</xdr:colOff>
                    <xdr:row>27</xdr:row>
                    <xdr:rowOff>0</xdr:rowOff>
                  </from>
                  <to>
                    <xdr:col>18</xdr:col>
                    <xdr:colOff>0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6" r:id="rId24" name="Check Box 608">
              <controlPr defaultSize="0" autoFill="0" autoLine="0" autoPict="0">
                <anchor moveWithCells="1">
                  <from>
                    <xdr:col>14</xdr:col>
                    <xdr:colOff>0</xdr:colOff>
                    <xdr:row>27</xdr:row>
                    <xdr:rowOff>238125</xdr:rowOff>
                  </from>
                  <to>
                    <xdr:col>18</xdr:col>
                    <xdr:colOff>0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7" r:id="rId25" name="Check Box 609">
              <controlPr defaultSize="0" autoFill="0" autoLine="0" autoPict="0">
                <anchor moveWithCells="1">
                  <from>
                    <xdr:col>14</xdr:col>
                    <xdr:colOff>0</xdr:colOff>
                    <xdr:row>35</xdr:row>
                    <xdr:rowOff>0</xdr:rowOff>
                  </from>
                  <to>
                    <xdr:col>18</xdr:col>
                    <xdr:colOff>0</xdr:colOff>
                    <xdr:row>36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0" r:id="rId26" name="Check Box 612">
              <controlPr defaultSize="0" autoFill="0" autoLine="0" autoPict="0">
                <anchor moveWithCells="1">
                  <from>
                    <xdr:col>14</xdr:col>
                    <xdr:colOff>0</xdr:colOff>
                    <xdr:row>35</xdr:row>
                    <xdr:rowOff>238125</xdr:rowOff>
                  </from>
                  <to>
                    <xdr:col>18</xdr:col>
                    <xdr:colOff>0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1" r:id="rId27" name="Check Box 613">
              <controlPr defaultSize="0" autoFill="0" autoLine="0" autoPict="0">
                <anchor moveWithCells="1">
                  <from>
                    <xdr:col>32</xdr:col>
                    <xdr:colOff>0</xdr:colOff>
                    <xdr:row>35</xdr:row>
                    <xdr:rowOff>0</xdr:rowOff>
                  </from>
                  <to>
                    <xdr:col>36</xdr:col>
                    <xdr:colOff>0</xdr:colOff>
                    <xdr:row>36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" r:id="rId28" name="Check Box 614">
              <controlPr defaultSize="0" autoFill="0" autoLine="0" autoPict="0">
                <anchor moveWithCells="1">
                  <from>
                    <xdr:col>32</xdr:col>
                    <xdr:colOff>0</xdr:colOff>
                    <xdr:row>36</xdr:row>
                    <xdr:rowOff>0</xdr:rowOff>
                  </from>
                  <to>
                    <xdr:col>36</xdr:col>
                    <xdr:colOff>0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" r:id="rId29" name="Check Box 615">
              <controlPr defaultSize="0" autoFill="0" autoLine="0" autoPict="0">
                <anchor moveWithCells="1">
                  <from>
                    <xdr:col>32</xdr:col>
                    <xdr:colOff>0</xdr:colOff>
                    <xdr:row>38</xdr:row>
                    <xdr:rowOff>0</xdr:rowOff>
                  </from>
                  <to>
                    <xdr:col>36</xdr:col>
                    <xdr:colOff>0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4" r:id="rId30" name="Check Box 616">
              <controlPr defaultSize="0" autoFill="0" autoLine="0" autoPict="0">
                <anchor moveWithCells="1">
                  <from>
                    <xdr:col>32</xdr:col>
                    <xdr:colOff>0</xdr:colOff>
                    <xdr:row>40</xdr:row>
                    <xdr:rowOff>0</xdr:rowOff>
                  </from>
                  <to>
                    <xdr:col>36</xdr:col>
                    <xdr:colOff>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5" r:id="rId31" name="Check Box 617">
              <controlPr defaultSize="0" autoFill="0" autoLine="0" autoPict="0">
                <anchor moveWithCells="1">
                  <from>
                    <xdr:col>54</xdr:col>
                    <xdr:colOff>0</xdr:colOff>
                    <xdr:row>35</xdr:row>
                    <xdr:rowOff>0</xdr:rowOff>
                  </from>
                  <to>
                    <xdr:col>58</xdr:col>
                    <xdr:colOff>0</xdr:colOff>
                    <xdr:row>36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8" r:id="rId32" name="Check Box 620">
              <controlPr defaultSize="0" autoFill="0" autoLine="0" autoPict="0">
                <anchor moveWithCells="1">
                  <from>
                    <xdr:col>54</xdr:col>
                    <xdr:colOff>9525</xdr:colOff>
                    <xdr:row>38</xdr:row>
                    <xdr:rowOff>9525</xdr:rowOff>
                  </from>
                  <to>
                    <xdr:col>58</xdr:col>
                    <xdr:colOff>9525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26" r:id="rId33" name="Check Box 758">
              <controlPr defaultSize="0" autoFill="0" autoLine="0" autoPict="0">
                <anchor moveWithCells="1">
                  <from>
                    <xdr:col>31</xdr:col>
                    <xdr:colOff>142875</xdr:colOff>
                    <xdr:row>27</xdr:row>
                    <xdr:rowOff>9525</xdr:rowOff>
                  </from>
                  <to>
                    <xdr:col>36</xdr:col>
                    <xdr:colOff>0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9" r:id="rId34" name="Check Box 1217">
              <controlPr defaultSize="0" autoFill="0" autoLine="0" autoPict="0">
                <anchor moveWithCells="1">
                  <from>
                    <xdr:col>54</xdr:col>
                    <xdr:colOff>0</xdr:colOff>
                    <xdr:row>20</xdr:row>
                    <xdr:rowOff>0</xdr:rowOff>
                  </from>
                  <to>
                    <xdr:col>58</xdr:col>
                    <xdr:colOff>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1" r:id="rId35" name="Check Box 1219">
              <controlPr defaultSize="0" autoFill="0" autoLine="0" autoPict="0">
                <anchor moveWithCells="1">
                  <from>
                    <xdr:col>54</xdr:col>
                    <xdr:colOff>0</xdr:colOff>
                    <xdr:row>28</xdr:row>
                    <xdr:rowOff>0</xdr:rowOff>
                  </from>
                  <to>
                    <xdr:col>58</xdr:col>
                    <xdr:colOff>0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3" r:id="rId36" name="Check Box 1221">
              <controlPr defaultSize="0" autoFill="0" autoLine="0" autoPict="0">
                <anchor moveWithCells="1">
                  <from>
                    <xdr:col>54</xdr:col>
                    <xdr:colOff>0</xdr:colOff>
                    <xdr:row>36</xdr:row>
                    <xdr:rowOff>0</xdr:rowOff>
                  </from>
                  <to>
                    <xdr:col>58</xdr:col>
                    <xdr:colOff>0</xdr:colOff>
                    <xdr:row>37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list!$F$2:$F$7</xm:f>
          </x14:formula1>
          <xm:sqref>AH38:AJ38 AH22:AJ22 AH30:AJ30</xm:sqref>
        </x14:dataValidation>
        <x14:dataValidation type="list" allowBlank="1" showInputMessage="1" showErrorMessage="1">
          <x14:formula1>
            <xm:f>list!$G$2:$G$9</xm:f>
          </x14:formula1>
          <xm:sqref>BD38:BF38 AH24:AJ24 BD30:BF30 AH40:AJ40 AH32:AJ32 BD22:BF22</xm:sqref>
        </x14:dataValidation>
        <x14:dataValidation type="list" showDropDown="1" showInputMessage="1" showErrorMessage="1">
          <x14:formula1>
            <xm:f>list!$F$2:$F$7</xm:f>
          </x14:formula1>
          <xm:sqref>P22:R22 P30:R30</xm:sqref>
        </x14:dataValidation>
        <x14:dataValidation type="list" showDropDown="1" showInputMessage="1" showErrorMessage="1">
          <x14:formula1>
            <xm:f>list!$G$2:$G$9</xm:f>
          </x14:formula1>
          <xm:sqref>P24:R24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DR42"/>
  <sheetViews>
    <sheetView view="pageBreakPreview" zoomScale="115" zoomScaleNormal="100" zoomScaleSheetLayoutView="115" workbookViewId="0">
      <selection activeCell="B20" sqref="B20:D20"/>
    </sheetView>
  </sheetViews>
  <sheetFormatPr defaultColWidth="1.875" defaultRowHeight="7.5" customHeight="1"/>
  <cols>
    <col min="1" max="77" width="1.875" style="111"/>
    <col min="78" max="89" width="2.5" style="111" customWidth="1"/>
    <col min="90" max="16384" width="1.875" style="111"/>
  </cols>
  <sheetData>
    <row r="2" spans="1:122" ht="21" customHeight="1" thickBot="1">
      <c r="F2" s="112"/>
      <c r="G2" s="112"/>
      <c r="H2" s="112"/>
      <c r="I2" s="112"/>
      <c r="J2" s="112"/>
      <c r="K2" s="112"/>
      <c r="L2" s="112"/>
      <c r="M2" s="112"/>
      <c r="N2" s="112"/>
      <c r="O2" s="112"/>
      <c r="AC2" s="260" t="s">
        <v>259</v>
      </c>
      <c r="AD2" s="468"/>
      <c r="AE2" s="468"/>
      <c r="AF2" s="468"/>
      <c r="AG2" s="468"/>
      <c r="AH2" s="468"/>
      <c r="AI2" s="468"/>
      <c r="AJ2" s="468"/>
      <c r="AK2" s="468"/>
      <c r="AL2" s="468"/>
      <c r="AM2" s="468"/>
      <c r="AN2" s="468"/>
      <c r="AO2" s="468"/>
      <c r="AP2" s="468"/>
      <c r="AQ2" s="468"/>
      <c r="AR2" s="468"/>
      <c r="AS2" s="468"/>
      <c r="AT2" s="468"/>
      <c r="AU2" s="469"/>
      <c r="AV2" s="469"/>
      <c r="AW2" s="469"/>
      <c r="AX2" s="469"/>
      <c r="AY2" s="469"/>
      <c r="AZ2" s="469"/>
      <c r="BA2" s="469"/>
      <c r="BL2" s="122"/>
      <c r="BM2" s="122"/>
      <c r="BN2" s="122"/>
      <c r="BO2" s="122"/>
      <c r="BP2" s="122"/>
      <c r="BQ2" s="122"/>
      <c r="BR2" s="122"/>
      <c r="BS2" s="122"/>
      <c r="BT2" s="122"/>
      <c r="BU2" s="122"/>
      <c r="BV2" s="122"/>
      <c r="BW2" s="122"/>
      <c r="BX2" s="122"/>
      <c r="BY2" s="122"/>
      <c r="BZ2" s="122"/>
      <c r="CA2" s="122"/>
      <c r="CB2" s="123" t="s">
        <v>194</v>
      </c>
      <c r="CC2" s="122"/>
      <c r="CD2" s="122"/>
      <c r="CE2" s="122"/>
      <c r="CF2" s="122"/>
      <c r="CG2" s="122"/>
      <c r="CH2" s="122"/>
      <c r="CI2" s="122"/>
      <c r="CJ2" s="122"/>
      <c r="CK2" s="242" t="s">
        <v>197</v>
      </c>
    </row>
    <row r="3" spans="1:122" ht="21" customHeight="1">
      <c r="B3" s="115"/>
      <c r="C3" s="116"/>
      <c r="D3" s="116"/>
      <c r="E3" s="116"/>
      <c r="F3" s="117" t="s">
        <v>163</v>
      </c>
      <c r="G3" s="118"/>
      <c r="H3" s="118"/>
      <c r="I3" s="118"/>
      <c r="J3" s="118"/>
      <c r="K3" s="278" t="s">
        <v>35</v>
      </c>
      <c r="L3" s="279"/>
      <c r="M3" s="412"/>
      <c r="N3" s="279">
        <f>利用申込書!N3</f>
        <v>0</v>
      </c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412"/>
      <c r="AG3" s="278" t="s">
        <v>35</v>
      </c>
      <c r="AH3" s="279"/>
      <c r="AI3" s="412"/>
      <c r="AJ3" s="278">
        <f>利用申込書!AJ3</f>
        <v>0</v>
      </c>
      <c r="AK3" s="279"/>
      <c r="AL3" s="279"/>
      <c r="AM3" s="279"/>
      <c r="AN3" s="279"/>
      <c r="AO3" s="279"/>
      <c r="AP3" s="279"/>
      <c r="AQ3" s="279"/>
      <c r="AR3" s="279"/>
      <c r="AS3" s="279"/>
      <c r="AT3" s="280"/>
      <c r="AU3" s="244"/>
      <c r="AV3" s="241"/>
      <c r="AW3" s="241"/>
      <c r="AX3" s="241"/>
      <c r="AY3" s="241"/>
      <c r="AZ3" s="241"/>
      <c r="BA3" s="241"/>
      <c r="BB3" s="241"/>
      <c r="BC3" s="241"/>
      <c r="BD3" s="241"/>
      <c r="BE3" s="241"/>
      <c r="BF3" s="241"/>
      <c r="BG3" s="241"/>
      <c r="BH3" s="241"/>
      <c r="BI3" s="122"/>
      <c r="BJ3" s="122"/>
      <c r="BK3" s="122"/>
      <c r="BL3" s="122"/>
      <c r="BM3" s="122"/>
      <c r="BN3" s="122"/>
      <c r="BO3" s="122"/>
      <c r="BP3" s="122"/>
      <c r="BQ3" s="122"/>
      <c r="BR3" s="122"/>
      <c r="BS3" s="122"/>
      <c r="BT3" s="122"/>
      <c r="BU3" s="122"/>
      <c r="BV3" s="122"/>
      <c r="BW3" s="122"/>
      <c r="BX3" s="122"/>
      <c r="BY3" s="122"/>
      <c r="BZ3" s="122"/>
      <c r="CA3" s="122"/>
      <c r="CB3" s="122"/>
    </row>
    <row r="4" spans="1:122" ht="21" customHeight="1" thickBot="1">
      <c r="B4" s="418" t="s">
        <v>164</v>
      </c>
      <c r="C4" s="419"/>
      <c r="D4" s="419"/>
      <c r="E4" s="419"/>
      <c r="F4" s="419"/>
      <c r="G4" s="419"/>
      <c r="H4" s="419"/>
      <c r="I4" s="419"/>
      <c r="J4" s="419"/>
      <c r="K4" s="372" t="s">
        <v>0</v>
      </c>
      <c r="L4" s="373"/>
      <c r="M4" s="374"/>
      <c r="N4" s="373">
        <f>利用申込書!N4</f>
        <v>0</v>
      </c>
      <c r="O4" s="373"/>
      <c r="P4" s="373"/>
      <c r="Q4" s="373"/>
      <c r="R4" s="373"/>
      <c r="S4" s="373"/>
      <c r="T4" s="373"/>
      <c r="U4" s="373"/>
      <c r="V4" s="373"/>
      <c r="W4" s="373"/>
      <c r="X4" s="373"/>
      <c r="Y4" s="373"/>
      <c r="Z4" s="373"/>
      <c r="AA4" s="373"/>
      <c r="AB4" s="373"/>
      <c r="AC4" s="373"/>
      <c r="AD4" s="373"/>
      <c r="AE4" s="373"/>
      <c r="AF4" s="374"/>
      <c r="AG4" s="372" t="s">
        <v>24</v>
      </c>
      <c r="AH4" s="373"/>
      <c r="AI4" s="374"/>
      <c r="AJ4" s="372">
        <f>利用申込書!AJ4</f>
        <v>0</v>
      </c>
      <c r="AK4" s="373"/>
      <c r="AL4" s="373"/>
      <c r="AM4" s="373"/>
      <c r="AN4" s="373"/>
      <c r="AO4" s="373"/>
      <c r="AP4" s="373"/>
      <c r="AQ4" s="373"/>
      <c r="AR4" s="373"/>
      <c r="AS4" s="373"/>
      <c r="AT4" s="373"/>
      <c r="AU4" s="246"/>
      <c r="AV4" s="247"/>
      <c r="AW4" s="247"/>
      <c r="AX4" s="247"/>
      <c r="AY4" s="247"/>
      <c r="AZ4" s="247"/>
      <c r="BA4" s="247"/>
      <c r="BB4" s="247"/>
      <c r="BC4" s="247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122"/>
      <c r="CA4" s="122"/>
      <c r="CB4" s="122"/>
    </row>
    <row r="5" spans="1:122" ht="7.5" customHeight="1" thickBot="1">
      <c r="A5" s="130"/>
      <c r="B5" s="131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243"/>
      <c r="AV5" s="243"/>
      <c r="AW5" s="243"/>
      <c r="AX5" s="243"/>
      <c r="AY5" s="243"/>
      <c r="AZ5" s="243"/>
      <c r="BA5" s="243"/>
      <c r="BB5" s="243"/>
      <c r="BC5" s="243"/>
      <c r="BD5" s="243"/>
      <c r="BE5" s="243"/>
      <c r="BF5" s="243"/>
      <c r="BG5" s="243"/>
      <c r="BH5" s="243"/>
      <c r="BI5" s="243"/>
      <c r="BJ5" s="243"/>
      <c r="BK5" s="243"/>
      <c r="BL5" s="243"/>
      <c r="BM5" s="243"/>
      <c r="BN5" s="243"/>
      <c r="BO5" s="243"/>
      <c r="BP5" s="243"/>
      <c r="BQ5" s="243"/>
      <c r="BR5" s="243"/>
      <c r="BS5" s="243"/>
      <c r="BT5" s="243"/>
      <c r="BU5" s="243"/>
      <c r="BV5" s="243"/>
      <c r="BW5" s="243"/>
      <c r="BX5" s="243"/>
      <c r="BY5" s="243"/>
      <c r="BZ5" s="243"/>
      <c r="CA5" s="243"/>
      <c r="CB5" s="243"/>
      <c r="CC5" s="243"/>
      <c r="CD5" s="243"/>
      <c r="CE5" s="243"/>
      <c r="CF5" s="243"/>
      <c r="CG5" s="243"/>
      <c r="CH5" s="243"/>
      <c r="CI5" s="243"/>
      <c r="CJ5" s="243"/>
      <c r="CK5" s="245"/>
      <c r="CL5" s="120"/>
      <c r="CM5" s="122"/>
      <c r="CN5" s="122"/>
      <c r="CO5" s="122"/>
    </row>
    <row r="6" spans="1:122" ht="11.25" customHeight="1">
      <c r="B6" s="133" t="s">
        <v>28</v>
      </c>
      <c r="C6" s="134"/>
      <c r="D6" s="134"/>
      <c r="E6" s="134"/>
      <c r="F6" s="134"/>
      <c r="G6" s="134"/>
      <c r="H6" s="291">
        <v>6</v>
      </c>
      <c r="I6" s="291"/>
      <c r="J6" s="235"/>
      <c r="K6" s="134"/>
      <c r="L6" s="291">
        <v>7</v>
      </c>
      <c r="M6" s="291"/>
      <c r="N6" s="235"/>
      <c r="O6" s="134"/>
      <c r="P6" s="291">
        <v>8</v>
      </c>
      <c r="Q6" s="291"/>
      <c r="R6" s="235"/>
      <c r="S6" s="134"/>
      <c r="T6" s="291">
        <v>9</v>
      </c>
      <c r="U6" s="291"/>
      <c r="V6" s="235"/>
      <c r="W6" s="134"/>
      <c r="X6" s="291">
        <v>10</v>
      </c>
      <c r="Y6" s="291"/>
      <c r="Z6" s="134"/>
      <c r="AA6" s="134"/>
      <c r="AB6" s="291">
        <v>11</v>
      </c>
      <c r="AC6" s="291"/>
      <c r="AD6" s="134"/>
      <c r="AE6" s="134"/>
      <c r="AF6" s="291">
        <v>12</v>
      </c>
      <c r="AG6" s="291"/>
      <c r="AH6" s="134"/>
      <c r="AI6" s="134"/>
      <c r="AJ6" s="291">
        <v>13</v>
      </c>
      <c r="AK6" s="291"/>
      <c r="AL6" s="134"/>
      <c r="AM6" s="134"/>
      <c r="AN6" s="291">
        <v>14</v>
      </c>
      <c r="AO6" s="291"/>
      <c r="AP6" s="134"/>
      <c r="AQ6" s="134"/>
      <c r="AR6" s="291">
        <v>15</v>
      </c>
      <c r="AS6" s="291"/>
      <c r="AT6" s="134"/>
      <c r="AU6" s="134"/>
      <c r="AV6" s="291">
        <v>16</v>
      </c>
      <c r="AW6" s="291"/>
      <c r="AX6" s="134"/>
      <c r="AY6" s="134"/>
      <c r="AZ6" s="291">
        <v>17</v>
      </c>
      <c r="BA6" s="291"/>
      <c r="BB6" s="134"/>
      <c r="BC6" s="134"/>
      <c r="BD6" s="291">
        <v>18</v>
      </c>
      <c r="BE6" s="291"/>
      <c r="BF6" s="134"/>
      <c r="BG6" s="134"/>
      <c r="BH6" s="291">
        <v>19</v>
      </c>
      <c r="BI6" s="291"/>
      <c r="BJ6" s="134"/>
      <c r="BK6" s="134"/>
      <c r="BL6" s="291">
        <v>20</v>
      </c>
      <c r="BM6" s="291"/>
      <c r="BN6" s="134"/>
      <c r="BO6" s="134"/>
      <c r="BP6" s="291">
        <v>21</v>
      </c>
      <c r="BQ6" s="291"/>
      <c r="BR6" s="134"/>
      <c r="BS6" s="134"/>
      <c r="BT6" s="291">
        <v>22</v>
      </c>
      <c r="BU6" s="291"/>
      <c r="BV6" s="134"/>
      <c r="BW6" s="235"/>
      <c r="BX6" s="291">
        <v>23</v>
      </c>
      <c r="BY6" s="291"/>
      <c r="BZ6" s="429" t="s">
        <v>236</v>
      </c>
      <c r="CA6" s="430"/>
      <c r="CB6" s="430"/>
      <c r="CC6" s="430"/>
      <c r="CD6" s="430"/>
      <c r="CE6" s="430"/>
      <c r="CF6" s="430"/>
      <c r="CG6" s="430"/>
      <c r="CH6" s="430"/>
      <c r="CI6" s="430"/>
      <c r="CJ6" s="430"/>
      <c r="CK6" s="431"/>
      <c r="CL6" s="122"/>
      <c r="CM6" s="122"/>
      <c r="CN6" s="122"/>
      <c r="CO6" s="122"/>
      <c r="CP6" s="281"/>
      <c r="CQ6" s="442"/>
      <c r="CR6" s="442"/>
      <c r="CS6" s="442"/>
      <c r="CT6" s="442"/>
      <c r="CU6" s="442"/>
      <c r="CV6" s="442"/>
      <c r="CW6" s="442"/>
      <c r="CX6" s="442"/>
      <c r="CY6" s="442"/>
      <c r="CZ6" s="442"/>
      <c r="DA6" s="442"/>
      <c r="DB6" s="442"/>
      <c r="DC6" s="442"/>
      <c r="DD6" s="442"/>
      <c r="DE6" s="442"/>
      <c r="DF6" s="442"/>
      <c r="DG6" s="442"/>
      <c r="DH6" s="442"/>
      <c r="DI6" s="442"/>
      <c r="DJ6" s="442"/>
      <c r="DK6" s="442"/>
      <c r="DL6" s="442"/>
      <c r="DM6" s="442"/>
      <c r="DN6" s="442"/>
      <c r="DO6" s="442"/>
      <c r="DP6" s="442"/>
      <c r="DQ6" s="442"/>
      <c r="DR6" s="443"/>
    </row>
    <row r="7" spans="1:122" ht="3" customHeight="1">
      <c r="B7" s="136"/>
      <c r="C7" s="122"/>
      <c r="D7" s="122"/>
      <c r="E7" s="122"/>
      <c r="F7" s="122"/>
      <c r="G7" s="122"/>
      <c r="H7" s="137"/>
      <c r="I7" s="238"/>
      <c r="J7" s="238"/>
      <c r="K7" s="122"/>
      <c r="L7" s="137"/>
      <c r="M7" s="238"/>
      <c r="N7" s="238"/>
      <c r="O7" s="122"/>
      <c r="P7" s="137"/>
      <c r="Q7" s="238"/>
      <c r="R7" s="238"/>
      <c r="S7" s="122"/>
      <c r="T7" s="137"/>
      <c r="U7" s="238"/>
      <c r="V7" s="238"/>
      <c r="W7" s="122"/>
      <c r="X7" s="137"/>
      <c r="Y7" s="238"/>
      <c r="Z7" s="238"/>
      <c r="AA7" s="122"/>
      <c r="AB7" s="137"/>
      <c r="AC7" s="238"/>
      <c r="AD7" s="238"/>
      <c r="AE7" s="122"/>
      <c r="AF7" s="137"/>
      <c r="AG7" s="238"/>
      <c r="AH7" s="238"/>
      <c r="AI7" s="122"/>
      <c r="AJ7" s="137"/>
      <c r="AK7" s="238"/>
      <c r="AL7" s="238"/>
      <c r="AM7" s="122"/>
      <c r="AN7" s="137"/>
      <c r="AO7" s="238"/>
      <c r="AP7" s="238"/>
      <c r="AQ7" s="122"/>
      <c r="AR7" s="137"/>
      <c r="AS7" s="238"/>
      <c r="AT7" s="238"/>
      <c r="AU7" s="122"/>
      <c r="AV7" s="137"/>
      <c r="AW7" s="238"/>
      <c r="AX7" s="238"/>
      <c r="AY7" s="122"/>
      <c r="AZ7" s="137"/>
      <c r="BA7" s="238"/>
      <c r="BB7" s="238"/>
      <c r="BC7" s="122"/>
      <c r="BD7" s="137"/>
      <c r="BE7" s="238"/>
      <c r="BF7" s="238"/>
      <c r="BG7" s="122"/>
      <c r="BH7" s="137"/>
      <c r="BI7" s="238"/>
      <c r="BJ7" s="238"/>
      <c r="BK7" s="122"/>
      <c r="BL7" s="137"/>
      <c r="BM7" s="238"/>
      <c r="BN7" s="238"/>
      <c r="BO7" s="122"/>
      <c r="BP7" s="137"/>
      <c r="BQ7" s="238"/>
      <c r="BR7" s="238"/>
      <c r="BS7" s="122"/>
      <c r="BT7" s="137"/>
      <c r="BU7" s="238"/>
      <c r="BV7" s="238"/>
      <c r="BW7" s="122"/>
      <c r="BX7" s="122"/>
      <c r="BY7" s="127"/>
      <c r="BZ7" s="432"/>
      <c r="CA7" s="433"/>
      <c r="CB7" s="433"/>
      <c r="CC7" s="433"/>
      <c r="CD7" s="433"/>
      <c r="CE7" s="433"/>
      <c r="CF7" s="433"/>
      <c r="CG7" s="433"/>
      <c r="CH7" s="433"/>
      <c r="CI7" s="433"/>
      <c r="CJ7" s="433"/>
      <c r="CK7" s="434"/>
    </row>
    <row r="8" spans="1:122" ht="3" customHeight="1">
      <c r="B8" s="138"/>
      <c r="C8" s="139"/>
      <c r="D8" s="139"/>
      <c r="E8" s="139"/>
      <c r="F8" s="139"/>
      <c r="G8" s="139"/>
      <c r="H8" s="139"/>
      <c r="I8" s="140"/>
      <c r="J8" s="141"/>
      <c r="K8" s="139"/>
      <c r="L8" s="139"/>
      <c r="M8" s="140"/>
      <c r="N8" s="139"/>
      <c r="O8" s="140"/>
      <c r="P8" s="139"/>
      <c r="Q8" s="140"/>
      <c r="R8" s="139"/>
      <c r="S8" s="140"/>
      <c r="T8" s="139"/>
      <c r="U8" s="140"/>
      <c r="V8" s="139"/>
      <c r="W8" s="140"/>
      <c r="X8" s="139"/>
      <c r="Y8" s="140"/>
      <c r="Z8" s="139"/>
      <c r="AA8" s="140"/>
      <c r="AB8" s="139"/>
      <c r="AC8" s="140"/>
      <c r="AD8" s="139"/>
      <c r="AE8" s="140"/>
      <c r="AF8" s="139"/>
      <c r="AG8" s="140"/>
      <c r="AH8" s="139"/>
      <c r="AI8" s="140"/>
      <c r="AJ8" s="139"/>
      <c r="AK8" s="140"/>
      <c r="AL8" s="139"/>
      <c r="AM8" s="140"/>
      <c r="AN8" s="139"/>
      <c r="AO8" s="140"/>
      <c r="AP8" s="141"/>
      <c r="AQ8" s="139"/>
      <c r="AR8" s="139"/>
      <c r="AS8" s="140"/>
      <c r="AT8" s="139"/>
      <c r="AU8" s="140"/>
      <c r="AV8" s="139"/>
      <c r="AW8" s="140"/>
      <c r="AX8" s="139"/>
      <c r="AY8" s="140"/>
      <c r="AZ8" s="139"/>
      <c r="BA8" s="140"/>
      <c r="BB8" s="139"/>
      <c r="BC8" s="140"/>
      <c r="BD8" s="139"/>
      <c r="BE8" s="140"/>
      <c r="BF8" s="139"/>
      <c r="BG8" s="140"/>
      <c r="BH8" s="139"/>
      <c r="BI8" s="140"/>
      <c r="BJ8" s="139"/>
      <c r="BK8" s="140"/>
      <c r="BL8" s="139"/>
      <c r="BM8" s="140"/>
      <c r="BN8" s="139"/>
      <c r="BO8" s="140"/>
      <c r="BP8" s="139"/>
      <c r="BQ8" s="140"/>
      <c r="BR8" s="139"/>
      <c r="BS8" s="140"/>
      <c r="BT8" s="139"/>
      <c r="BU8" s="140"/>
      <c r="BV8" s="139"/>
      <c r="BW8" s="140"/>
      <c r="BX8" s="139"/>
      <c r="BY8" s="140"/>
      <c r="BZ8" s="432"/>
      <c r="CA8" s="433"/>
      <c r="CB8" s="433"/>
      <c r="CC8" s="433"/>
      <c r="CD8" s="433"/>
      <c r="CE8" s="433"/>
      <c r="CF8" s="433"/>
      <c r="CG8" s="433"/>
      <c r="CH8" s="433"/>
      <c r="CI8" s="433"/>
      <c r="CJ8" s="433"/>
      <c r="CK8" s="434"/>
    </row>
    <row r="9" spans="1:122" ht="15" customHeight="1">
      <c r="B9" s="142" t="s">
        <v>154</v>
      </c>
      <c r="C9" s="143"/>
      <c r="D9" s="143"/>
      <c r="E9" s="143"/>
      <c r="F9" s="143"/>
      <c r="G9" s="143"/>
      <c r="H9" s="143"/>
      <c r="I9" s="143" t="s">
        <v>186</v>
      </c>
      <c r="J9" s="143"/>
      <c r="K9" s="144"/>
      <c r="L9" s="143" t="s">
        <v>196</v>
      </c>
      <c r="M9" s="145"/>
      <c r="N9" s="143"/>
      <c r="O9" s="143"/>
      <c r="Q9" s="143"/>
      <c r="R9" s="143"/>
      <c r="S9" s="143" t="s">
        <v>195</v>
      </c>
      <c r="T9" s="146"/>
      <c r="U9" s="143"/>
      <c r="V9" s="143"/>
      <c r="W9" s="143"/>
      <c r="X9" s="143"/>
      <c r="Y9" s="143"/>
      <c r="Z9" s="143"/>
      <c r="AA9" s="143"/>
      <c r="AB9" s="143"/>
      <c r="AC9" s="120"/>
      <c r="AD9" s="120"/>
      <c r="AE9" s="120"/>
      <c r="AF9" s="143"/>
      <c r="AG9" s="143"/>
      <c r="AH9" s="147"/>
      <c r="AI9" s="143"/>
      <c r="AJ9" s="143"/>
      <c r="AK9" s="143"/>
      <c r="AL9" s="143"/>
      <c r="AM9" s="143"/>
      <c r="AN9" s="143"/>
      <c r="AO9" s="120"/>
      <c r="AP9" s="120"/>
      <c r="AQ9" s="120"/>
      <c r="AR9" s="120"/>
      <c r="AS9" s="120"/>
      <c r="AT9" s="120"/>
      <c r="AU9" s="148"/>
      <c r="AV9" s="143"/>
      <c r="AW9" s="143"/>
      <c r="AX9" s="148"/>
      <c r="AY9" s="147"/>
      <c r="AZ9" s="26" t="s">
        <v>208</v>
      </c>
      <c r="BA9" s="149"/>
      <c r="BB9" s="149"/>
      <c r="BC9" s="144"/>
      <c r="BE9" s="120"/>
      <c r="BF9" s="143"/>
      <c r="BG9" s="143"/>
      <c r="BH9" s="143"/>
      <c r="BI9" s="143"/>
      <c r="BJ9" s="143"/>
      <c r="BK9" s="120"/>
      <c r="BL9" s="448" t="s">
        <v>155</v>
      </c>
      <c r="BM9" s="448"/>
      <c r="BN9" s="448"/>
      <c r="BO9" s="120"/>
      <c r="BP9" s="120"/>
      <c r="BQ9" s="120"/>
      <c r="BR9" s="120"/>
      <c r="BS9" s="143"/>
      <c r="BT9" s="146"/>
      <c r="BV9" s="236"/>
      <c r="BW9" s="144" t="s">
        <v>13</v>
      </c>
      <c r="BX9" s="143"/>
      <c r="BY9" s="143"/>
      <c r="BZ9" s="432"/>
      <c r="CA9" s="433"/>
      <c r="CB9" s="433"/>
      <c r="CC9" s="433"/>
      <c r="CD9" s="433"/>
      <c r="CE9" s="433"/>
      <c r="CF9" s="433"/>
      <c r="CG9" s="433"/>
      <c r="CH9" s="433"/>
      <c r="CI9" s="433"/>
      <c r="CJ9" s="433"/>
      <c r="CK9" s="434"/>
    </row>
    <row r="10" spans="1:122" ht="15" customHeight="1" thickBot="1">
      <c r="B10" s="136" t="s">
        <v>158</v>
      </c>
      <c r="C10" s="236"/>
      <c r="D10" s="236"/>
      <c r="E10" s="120"/>
      <c r="F10" s="120"/>
      <c r="G10" s="120"/>
      <c r="H10" s="120"/>
      <c r="I10" s="120"/>
      <c r="J10" s="120"/>
      <c r="K10" s="151"/>
      <c r="L10" s="151"/>
      <c r="M10" s="120"/>
      <c r="N10" s="120"/>
      <c r="O10" s="127"/>
      <c r="P10" s="120" t="s">
        <v>10</v>
      </c>
      <c r="Q10" s="120"/>
      <c r="R10" s="120"/>
      <c r="S10" s="152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7"/>
      <c r="AH10" s="120" t="s">
        <v>11</v>
      </c>
      <c r="AI10" s="120"/>
      <c r="AJ10" s="120"/>
      <c r="AK10" s="153"/>
      <c r="AL10" s="236"/>
      <c r="AM10" s="236"/>
      <c r="AN10" s="236"/>
      <c r="AO10" s="120"/>
      <c r="AP10" s="120"/>
      <c r="AQ10" s="120"/>
      <c r="AR10" s="120"/>
      <c r="AS10" s="120"/>
      <c r="AT10" s="120"/>
      <c r="AU10" s="120"/>
      <c r="AV10" s="120"/>
      <c r="AW10" s="151"/>
      <c r="AX10" s="154"/>
      <c r="AY10" s="438" t="s">
        <v>168</v>
      </c>
      <c r="AZ10" s="439"/>
      <c r="BA10" s="439"/>
      <c r="BB10" s="440"/>
      <c r="BC10" s="155"/>
      <c r="BD10" s="120" t="s">
        <v>12</v>
      </c>
      <c r="BE10" s="120"/>
      <c r="BF10" s="120"/>
      <c r="BG10" s="155"/>
      <c r="BH10" s="236"/>
      <c r="BI10" s="236"/>
      <c r="BJ10" s="236"/>
      <c r="BK10" s="120"/>
      <c r="BL10" s="449"/>
      <c r="BM10" s="449"/>
      <c r="BN10" s="449"/>
      <c r="BO10" s="120"/>
      <c r="BP10" s="120"/>
      <c r="BQ10" s="120"/>
      <c r="BR10" s="120"/>
      <c r="BS10" s="120"/>
      <c r="BT10" s="120"/>
      <c r="BU10" s="236"/>
      <c r="BV10" s="236"/>
      <c r="BW10" s="156"/>
      <c r="BX10" s="156"/>
      <c r="BY10" s="156"/>
      <c r="BZ10" s="435"/>
      <c r="CA10" s="436"/>
      <c r="CB10" s="436"/>
      <c r="CC10" s="436"/>
      <c r="CD10" s="436"/>
      <c r="CE10" s="436"/>
      <c r="CF10" s="436"/>
      <c r="CG10" s="436"/>
      <c r="CH10" s="436"/>
      <c r="CI10" s="436"/>
      <c r="CJ10" s="436"/>
      <c r="CK10" s="437"/>
    </row>
    <row r="11" spans="1:122" ht="19.5" customHeight="1" thickBot="1">
      <c r="B11" s="290" t="s">
        <v>255</v>
      </c>
      <c r="C11" s="291"/>
      <c r="D11" s="292"/>
      <c r="E11" s="326" t="s">
        <v>15</v>
      </c>
      <c r="F11" s="296"/>
      <c r="G11" s="297"/>
      <c r="H11" s="157"/>
      <c r="I11" s="158"/>
      <c r="J11" s="158"/>
      <c r="K11" s="158"/>
      <c r="L11" s="158"/>
      <c r="M11" s="158"/>
      <c r="N11" s="158"/>
      <c r="O11" s="157"/>
      <c r="P11" s="158"/>
      <c r="Q11" s="158"/>
      <c r="R11" s="159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57"/>
      <c r="AH11" s="158"/>
      <c r="AI11" s="158"/>
      <c r="AJ11" s="159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57"/>
      <c r="BD11" s="158"/>
      <c r="BE11" s="158"/>
      <c r="BF11" s="159"/>
      <c r="BG11" s="134"/>
      <c r="BH11" s="134"/>
      <c r="BI11" s="134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134"/>
      <c r="BU11" s="134"/>
      <c r="BV11" s="134"/>
      <c r="BW11" s="134"/>
      <c r="BX11" s="134"/>
      <c r="BY11" s="160"/>
      <c r="BZ11" s="450" t="s">
        <v>169</v>
      </c>
      <c r="CA11" s="451"/>
      <c r="CB11" s="452"/>
      <c r="CC11" s="75" t="s">
        <v>8</v>
      </c>
      <c r="CD11" s="446"/>
      <c r="CE11" s="447"/>
      <c r="CF11" s="76" t="s">
        <v>9</v>
      </c>
      <c r="CG11" s="446"/>
      <c r="CH11" s="447"/>
      <c r="CI11" s="77" t="s">
        <v>16</v>
      </c>
      <c r="CJ11" s="309" t="str">
        <f>IF(CD11+CG11=0,"",CD11+CG11)</f>
        <v/>
      </c>
      <c r="CK11" s="310"/>
      <c r="CL11" s="122"/>
    </row>
    <row r="12" spans="1:122" ht="19.5" customHeight="1">
      <c r="A12" s="119"/>
      <c r="B12" s="338" t="str">
        <f>IF(利用申込書!B21&lt;&gt;0,MONTH(DATE(1988+利用申込書!$I$8,利用申込書!$M$8,利用申込書!$Q$8)+3),"")</f>
        <v/>
      </c>
      <c r="C12" s="339"/>
      <c r="D12" s="340"/>
      <c r="E12" s="323"/>
      <c r="F12" s="288"/>
      <c r="G12" s="289"/>
      <c r="H12" s="161"/>
      <c r="I12" s="162"/>
      <c r="J12" s="162"/>
      <c r="K12" s="162"/>
      <c r="L12" s="162"/>
      <c r="M12" s="162"/>
      <c r="N12" s="162"/>
      <c r="O12" s="163"/>
      <c r="P12" s="164"/>
      <c r="Q12" s="164"/>
      <c r="R12" s="137"/>
      <c r="S12" s="122"/>
      <c r="T12" s="122"/>
      <c r="U12" s="122"/>
      <c r="V12" s="122"/>
      <c r="W12" s="122"/>
      <c r="X12" s="122"/>
      <c r="Y12" s="122"/>
      <c r="Z12" s="122"/>
      <c r="AA12" s="165"/>
      <c r="AB12" s="165"/>
      <c r="AC12" s="165"/>
      <c r="AD12" s="165"/>
      <c r="AE12" s="165"/>
      <c r="AF12" s="165"/>
      <c r="AG12" s="163"/>
      <c r="AH12" s="164"/>
      <c r="AI12" s="164"/>
      <c r="AJ12" s="137"/>
      <c r="AK12" s="165"/>
      <c r="AL12" s="165"/>
      <c r="AM12" s="165"/>
      <c r="AN12" s="165"/>
      <c r="AO12" s="165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3"/>
      <c r="BD12" s="164"/>
      <c r="BE12" s="164"/>
      <c r="BF12" s="137"/>
      <c r="BG12" s="165"/>
      <c r="BH12" s="165"/>
      <c r="BI12" s="165"/>
      <c r="BJ12" s="165"/>
      <c r="BK12" s="165"/>
      <c r="BL12" s="165"/>
      <c r="BM12" s="165"/>
      <c r="BN12" s="165"/>
      <c r="BO12" s="165"/>
      <c r="BP12" s="165"/>
      <c r="BQ12" s="165"/>
      <c r="BR12" s="165"/>
      <c r="BS12" s="165"/>
      <c r="BT12" s="165"/>
      <c r="BU12" s="165"/>
      <c r="BV12" s="165"/>
      <c r="BW12" s="122"/>
      <c r="BX12" s="122"/>
      <c r="BY12" s="119"/>
      <c r="BZ12" s="311" t="s">
        <v>237</v>
      </c>
      <c r="CA12" s="312"/>
      <c r="CB12" s="312"/>
      <c r="CC12" s="313"/>
      <c r="CD12" s="313"/>
      <c r="CE12" s="313"/>
      <c r="CF12" s="313"/>
      <c r="CG12" s="313"/>
      <c r="CH12" s="313"/>
      <c r="CI12" s="313"/>
      <c r="CJ12" s="313"/>
      <c r="CK12" s="314"/>
    </row>
    <row r="13" spans="1:122" ht="19.5" customHeight="1" thickBot="1">
      <c r="A13" s="119"/>
      <c r="B13" s="293" t="s">
        <v>21</v>
      </c>
      <c r="C13" s="294"/>
      <c r="D13" s="295"/>
      <c r="E13" s="166"/>
      <c r="F13" s="128"/>
      <c r="G13" s="167" t="s">
        <v>23</v>
      </c>
      <c r="H13" s="168"/>
      <c r="I13" s="169"/>
      <c r="J13" s="169"/>
      <c r="K13" s="169"/>
      <c r="L13" s="169"/>
      <c r="M13" s="169"/>
      <c r="N13" s="169"/>
      <c r="O13" s="170"/>
      <c r="P13" s="233"/>
      <c r="Q13" s="233"/>
      <c r="R13" s="234"/>
      <c r="S13" s="171"/>
      <c r="T13" s="171"/>
      <c r="U13" s="171"/>
      <c r="V13" s="171"/>
      <c r="W13" s="171"/>
      <c r="X13" s="172"/>
      <c r="Y13" s="171"/>
      <c r="Z13" s="171"/>
      <c r="AA13" s="171"/>
      <c r="AB13" s="172"/>
      <c r="AC13" s="171"/>
      <c r="AD13" s="172"/>
      <c r="AE13" s="171"/>
      <c r="AF13" s="173"/>
      <c r="AG13" s="170" t="s">
        <v>174</v>
      </c>
      <c r="AH13" s="444"/>
      <c r="AI13" s="444"/>
      <c r="AJ13" s="445"/>
      <c r="AK13" s="171"/>
      <c r="AL13" s="172"/>
      <c r="AM13" s="171"/>
      <c r="AN13" s="171"/>
      <c r="AO13" s="171"/>
      <c r="AP13" s="171"/>
      <c r="AQ13" s="171"/>
      <c r="AR13" s="171"/>
      <c r="AS13" s="171"/>
      <c r="AT13" s="171"/>
      <c r="AU13" s="171"/>
      <c r="AV13" s="171"/>
      <c r="AW13" s="171"/>
      <c r="AX13" s="171"/>
      <c r="AY13" s="171"/>
      <c r="AZ13" s="171"/>
      <c r="BA13" s="171"/>
      <c r="BB13" s="173"/>
      <c r="BC13" s="170" t="s">
        <v>174</v>
      </c>
      <c r="BD13" s="444"/>
      <c r="BE13" s="444"/>
      <c r="BF13" s="445"/>
      <c r="BG13" s="171"/>
      <c r="BH13" s="171"/>
      <c r="BI13" s="171"/>
      <c r="BJ13" s="171"/>
      <c r="BK13" s="171"/>
      <c r="BL13" s="171"/>
      <c r="BM13" s="172"/>
      <c r="BN13" s="172"/>
      <c r="BO13" s="172"/>
      <c r="BP13" s="172"/>
      <c r="BQ13" s="172"/>
      <c r="BR13" s="172"/>
      <c r="BS13" s="172"/>
      <c r="BT13" s="172"/>
      <c r="BU13" s="171"/>
      <c r="BV13" s="171"/>
      <c r="BW13" s="171"/>
      <c r="BX13" s="171"/>
      <c r="BY13" s="174"/>
      <c r="BZ13" s="315"/>
      <c r="CA13" s="316"/>
      <c r="CB13" s="316"/>
      <c r="CC13" s="316"/>
      <c r="CD13" s="316"/>
      <c r="CE13" s="316"/>
      <c r="CF13" s="316"/>
      <c r="CG13" s="316"/>
      <c r="CH13" s="316"/>
      <c r="CI13" s="316"/>
      <c r="CJ13" s="316"/>
      <c r="CK13" s="318"/>
    </row>
    <row r="14" spans="1:122" ht="19.5" customHeight="1" thickTop="1">
      <c r="A14" s="119"/>
      <c r="B14" s="338" t="str">
        <f>IF(利用申込書!B23&lt;&gt;0,DAY(DATE(1989+利用申込書!$I$8,利用申込書!$M$8,利用申込書!$Q$8)+3),"")</f>
        <v/>
      </c>
      <c r="C14" s="339"/>
      <c r="D14" s="340"/>
      <c r="E14" s="322" t="s">
        <v>17</v>
      </c>
      <c r="F14" s="286"/>
      <c r="G14" s="287"/>
      <c r="H14" s="163"/>
      <c r="I14" s="164"/>
      <c r="J14" s="164"/>
      <c r="K14" s="164"/>
      <c r="L14" s="164"/>
      <c r="M14" s="164"/>
      <c r="N14" s="164"/>
      <c r="O14" s="163"/>
      <c r="P14" s="164"/>
      <c r="Q14" s="164"/>
      <c r="R14" s="137"/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5"/>
      <c r="AD14" s="175"/>
      <c r="AE14" s="175"/>
      <c r="AF14" s="176"/>
      <c r="AG14" s="163"/>
      <c r="AH14" s="164"/>
      <c r="AI14" s="164"/>
      <c r="AJ14" s="137"/>
      <c r="AK14" s="175"/>
      <c r="AL14" s="175"/>
      <c r="AM14" s="175"/>
      <c r="AN14" s="175"/>
      <c r="AO14" s="175"/>
      <c r="AP14" s="175"/>
      <c r="AQ14" s="175"/>
      <c r="AR14" s="175"/>
      <c r="AS14" s="175"/>
      <c r="AT14" s="175"/>
      <c r="AU14" s="175"/>
      <c r="AV14" s="175"/>
      <c r="AW14" s="175"/>
      <c r="AX14" s="175"/>
      <c r="AY14" s="175"/>
      <c r="AZ14" s="175"/>
      <c r="BA14" s="175"/>
      <c r="BB14" s="176"/>
      <c r="BC14" s="163"/>
      <c r="BD14" s="164"/>
      <c r="BE14" s="164"/>
      <c r="BF14" s="137"/>
      <c r="BG14" s="175"/>
      <c r="BH14" s="175"/>
      <c r="BI14" s="175"/>
      <c r="BJ14" s="175"/>
      <c r="BK14" s="175"/>
      <c r="BL14" s="175"/>
      <c r="BM14" s="175"/>
      <c r="BN14" s="175"/>
      <c r="BO14" s="175"/>
      <c r="BP14" s="175"/>
      <c r="BQ14" s="175"/>
      <c r="BR14" s="175"/>
      <c r="BS14" s="175"/>
      <c r="BT14" s="175"/>
      <c r="BU14" s="175"/>
      <c r="BV14" s="175"/>
      <c r="BW14" s="175"/>
      <c r="BX14" s="175"/>
      <c r="BY14" s="177"/>
      <c r="BZ14" s="315"/>
      <c r="CA14" s="316"/>
      <c r="CB14" s="316"/>
      <c r="CC14" s="316"/>
      <c r="CD14" s="316"/>
      <c r="CE14" s="316"/>
      <c r="CF14" s="316"/>
      <c r="CG14" s="316"/>
      <c r="CH14" s="316"/>
      <c r="CI14" s="316"/>
      <c r="CJ14" s="316"/>
      <c r="CK14" s="318"/>
    </row>
    <row r="15" spans="1:122" ht="19.5" customHeight="1" thickBot="1">
      <c r="A15" s="119"/>
      <c r="B15" s="293" t="s">
        <v>22</v>
      </c>
      <c r="C15" s="294"/>
      <c r="D15" s="295"/>
      <c r="E15" s="323"/>
      <c r="F15" s="288"/>
      <c r="G15" s="289"/>
      <c r="H15" s="161"/>
      <c r="I15" s="162"/>
      <c r="J15" s="162"/>
      <c r="K15" s="162"/>
      <c r="L15" s="162"/>
      <c r="M15" s="162"/>
      <c r="N15" s="162"/>
      <c r="O15" s="170"/>
      <c r="P15" s="233"/>
      <c r="Q15" s="233"/>
      <c r="R15" s="234"/>
      <c r="S15" s="122"/>
      <c r="T15" s="122"/>
      <c r="U15" s="122"/>
      <c r="V15" s="122"/>
      <c r="W15" s="122"/>
      <c r="X15" s="165"/>
      <c r="Y15" s="122"/>
      <c r="Z15" s="122"/>
      <c r="AA15" s="122"/>
      <c r="AB15" s="122"/>
      <c r="AC15" s="122"/>
      <c r="AD15" s="122"/>
      <c r="AE15" s="122"/>
      <c r="AF15" s="137"/>
      <c r="AG15" s="170" t="s">
        <v>174</v>
      </c>
      <c r="AH15" s="444"/>
      <c r="AI15" s="444"/>
      <c r="AJ15" s="445"/>
      <c r="AK15" s="165"/>
      <c r="AL15" s="165"/>
      <c r="AM15" s="165"/>
      <c r="AN15" s="165"/>
      <c r="AO15" s="165"/>
      <c r="AP15" s="165"/>
      <c r="AQ15" s="165"/>
      <c r="AR15" s="165"/>
      <c r="AS15" s="165"/>
      <c r="AT15" s="165"/>
      <c r="AU15" s="165"/>
      <c r="AV15" s="165"/>
      <c r="AW15" s="122"/>
      <c r="AX15" s="122"/>
      <c r="AY15" s="122"/>
      <c r="AZ15" s="122"/>
      <c r="BA15" s="122"/>
      <c r="BB15" s="137"/>
      <c r="BC15" s="465" t="s">
        <v>209</v>
      </c>
      <c r="BD15" s="466"/>
      <c r="BE15" s="466"/>
      <c r="BF15" s="467"/>
      <c r="BG15" s="122"/>
      <c r="BH15" s="122"/>
      <c r="BI15" s="122"/>
      <c r="BJ15" s="122"/>
      <c r="BK15" s="122"/>
      <c r="BL15" s="122"/>
      <c r="BM15" s="165"/>
      <c r="BN15" s="165"/>
      <c r="BO15" s="165"/>
      <c r="BP15" s="165"/>
      <c r="BQ15" s="122"/>
      <c r="BR15" s="122"/>
      <c r="BS15" s="122"/>
      <c r="BT15" s="165"/>
      <c r="BU15" s="122"/>
      <c r="BV15" s="122"/>
      <c r="BW15" s="122"/>
      <c r="BX15" s="122"/>
      <c r="BY15" s="119"/>
      <c r="BZ15" s="315"/>
      <c r="CA15" s="316"/>
      <c r="CB15" s="316"/>
      <c r="CC15" s="316"/>
      <c r="CD15" s="316"/>
      <c r="CE15" s="316"/>
      <c r="CF15" s="316"/>
      <c r="CG15" s="316"/>
      <c r="CH15" s="316"/>
      <c r="CI15" s="316"/>
      <c r="CJ15" s="316"/>
      <c r="CK15" s="318"/>
    </row>
    <row r="16" spans="1:122" ht="19.5" customHeight="1" thickTop="1">
      <c r="A16" s="119"/>
      <c r="B16" s="283" t="str">
        <f>IF(OR(利用申込書!$I$8="",B12="",B14=""),"（   ）",TEXT(WEEKDAY(DATE(2018+利用申込書!$I$8,B12,B14)),"(aaa)"))</f>
        <v>（   ）</v>
      </c>
      <c r="C16" s="284"/>
      <c r="D16" s="285"/>
      <c r="E16" s="178"/>
      <c r="F16" s="120"/>
      <c r="G16" s="179" t="s">
        <v>23</v>
      </c>
      <c r="H16" s="163"/>
      <c r="I16" s="164"/>
      <c r="J16" s="164"/>
      <c r="K16" s="164"/>
      <c r="L16" s="164"/>
      <c r="M16" s="164"/>
      <c r="N16" s="164"/>
      <c r="O16" s="163"/>
      <c r="P16" s="164"/>
      <c r="Q16" s="164"/>
      <c r="R16" s="137"/>
      <c r="S16" s="171"/>
      <c r="T16" s="171"/>
      <c r="U16" s="171"/>
      <c r="V16" s="171"/>
      <c r="W16" s="171"/>
      <c r="X16" s="171"/>
      <c r="Y16" s="171"/>
      <c r="Z16" s="171"/>
      <c r="AA16" s="171"/>
      <c r="AB16" s="171"/>
      <c r="AC16" s="171"/>
      <c r="AD16" s="171"/>
      <c r="AE16" s="171"/>
      <c r="AF16" s="180"/>
      <c r="AG16" s="163"/>
      <c r="AH16" s="164"/>
      <c r="AI16" s="164"/>
      <c r="AJ16" s="137"/>
      <c r="AK16" s="171"/>
      <c r="AL16" s="171"/>
      <c r="AM16" s="171"/>
      <c r="AN16" s="171"/>
      <c r="AO16" s="171"/>
      <c r="AP16" s="171"/>
      <c r="AQ16" s="171"/>
      <c r="AR16" s="171"/>
      <c r="AS16" s="171"/>
      <c r="AT16" s="171"/>
      <c r="AU16" s="171"/>
      <c r="AV16" s="171"/>
      <c r="AW16" s="171"/>
      <c r="AX16" s="171"/>
      <c r="AY16" s="171"/>
      <c r="AZ16" s="171"/>
      <c r="BA16" s="171"/>
      <c r="BB16" s="180"/>
      <c r="BC16" s="459" t="s">
        <v>210</v>
      </c>
      <c r="BD16" s="460"/>
      <c r="BE16" s="460"/>
      <c r="BF16" s="461"/>
      <c r="BG16" s="171"/>
      <c r="BH16" s="171"/>
      <c r="BI16" s="171"/>
      <c r="BJ16" s="171"/>
      <c r="BK16" s="171"/>
      <c r="BL16" s="171"/>
      <c r="BM16" s="171"/>
      <c r="BN16" s="171"/>
      <c r="BO16" s="171"/>
      <c r="BP16" s="171"/>
      <c r="BQ16" s="171"/>
      <c r="BR16" s="171"/>
      <c r="BS16" s="171"/>
      <c r="BT16" s="171"/>
      <c r="BU16" s="171"/>
      <c r="BV16" s="171"/>
      <c r="BW16" s="171"/>
      <c r="BX16" s="171"/>
      <c r="BY16" s="174"/>
      <c r="BZ16" s="315"/>
      <c r="CA16" s="316"/>
      <c r="CB16" s="316"/>
      <c r="CC16" s="316"/>
      <c r="CD16" s="316"/>
      <c r="CE16" s="316"/>
      <c r="CF16" s="316"/>
      <c r="CG16" s="316"/>
      <c r="CH16" s="316"/>
      <c r="CI16" s="316"/>
      <c r="CJ16" s="316"/>
      <c r="CK16" s="318"/>
    </row>
    <row r="17" spans="1:89" ht="3" customHeight="1">
      <c r="B17" s="237"/>
      <c r="C17" s="238"/>
      <c r="D17" s="182"/>
      <c r="E17" s="238"/>
      <c r="F17" s="238"/>
      <c r="G17" s="182"/>
      <c r="H17" s="137"/>
      <c r="I17" s="122"/>
      <c r="J17" s="122"/>
      <c r="K17" s="122"/>
      <c r="L17" s="137"/>
      <c r="M17" s="122"/>
      <c r="N17" s="122"/>
      <c r="O17" s="127"/>
      <c r="P17" s="137"/>
      <c r="Q17" s="122"/>
      <c r="R17" s="137"/>
      <c r="S17" s="122"/>
      <c r="T17" s="137"/>
      <c r="U17" s="122"/>
      <c r="V17" s="122"/>
      <c r="W17" s="122"/>
      <c r="X17" s="122"/>
      <c r="Y17" s="127"/>
      <c r="Z17" s="122"/>
      <c r="AA17" s="122"/>
      <c r="AB17" s="137"/>
      <c r="AC17" s="122"/>
      <c r="AD17" s="122"/>
      <c r="AE17" s="122"/>
      <c r="AF17" s="137"/>
      <c r="AG17" s="127"/>
      <c r="AH17" s="137"/>
      <c r="AI17" s="122"/>
      <c r="AJ17" s="137"/>
      <c r="AK17" s="122"/>
      <c r="AL17" s="122"/>
      <c r="AM17" s="122"/>
      <c r="AN17" s="122"/>
      <c r="AO17" s="127"/>
      <c r="AP17" s="122"/>
      <c r="AQ17" s="122"/>
      <c r="AR17" s="137"/>
      <c r="AS17" s="122"/>
      <c r="AT17" s="122"/>
      <c r="AU17" s="122"/>
      <c r="AV17" s="137"/>
      <c r="AW17" s="122"/>
      <c r="AX17" s="122"/>
      <c r="AY17" s="122"/>
      <c r="AZ17" s="137"/>
      <c r="BA17" s="122"/>
      <c r="BB17" s="137"/>
      <c r="BC17" s="127"/>
      <c r="BD17" s="137"/>
      <c r="BE17" s="122"/>
      <c r="BF17" s="137"/>
      <c r="BG17" s="122"/>
      <c r="BH17" s="137"/>
      <c r="BI17" s="122"/>
      <c r="BJ17" s="122"/>
      <c r="BK17" s="122"/>
      <c r="BL17" s="122"/>
      <c r="BM17" s="127"/>
      <c r="BN17" s="122"/>
      <c r="BO17" s="122"/>
      <c r="BP17" s="122"/>
      <c r="BQ17" s="127"/>
      <c r="BR17" s="122"/>
      <c r="BS17" s="122"/>
      <c r="BT17" s="137"/>
      <c r="BU17" s="122"/>
      <c r="BV17" s="122"/>
      <c r="BW17" s="122"/>
      <c r="BX17" s="122"/>
      <c r="BY17" s="183"/>
      <c r="BZ17" s="315"/>
      <c r="CA17" s="316"/>
      <c r="CB17" s="316"/>
      <c r="CC17" s="316"/>
      <c r="CD17" s="316"/>
      <c r="CE17" s="316"/>
      <c r="CF17" s="316"/>
      <c r="CG17" s="316"/>
      <c r="CH17" s="316"/>
      <c r="CI17" s="316"/>
      <c r="CJ17" s="316"/>
      <c r="CK17" s="318"/>
    </row>
    <row r="18" spans="1:89" ht="3" customHeight="1" thickBot="1">
      <c r="B18" s="184"/>
      <c r="C18" s="240"/>
      <c r="D18" s="186"/>
      <c r="E18" s="240"/>
      <c r="F18" s="240"/>
      <c r="G18" s="186"/>
      <c r="H18" s="187"/>
      <c r="I18" s="188"/>
      <c r="J18" s="113"/>
      <c r="K18" s="188"/>
      <c r="L18" s="113"/>
      <c r="M18" s="188"/>
      <c r="N18" s="113"/>
      <c r="O18" s="188"/>
      <c r="P18" s="187"/>
      <c r="Q18" s="113"/>
      <c r="R18" s="187"/>
      <c r="S18" s="113"/>
      <c r="T18" s="113"/>
      <c r="U18" s="188"/>
      <c r="V18" s="113"/>
      <c r="W18" s="188"/>
      <c r="X18" s="113"/>
      <c r="Y18" s="188"/>
      <c r="Z18" s="113"/>
      <c r="AA18" s="188"/>
      <c r="AB18" s="113"/>
      <c r="AC18" s="188"/>
      <c r="AD18" s="113"/>
      <c r="AE18" s="188"/>
      <c r="AF18" s="187"/>
      <c r="AG18" s="188"/>
      <c r="AH18" s="187"/>
      <c r="AI18" s="113"/>
      <c r="AJ18" s="187"/>
      <c r="AK18" s="113"/>
      <c r="AL18" s="113"/>
      <c r="AM18" s="188"/>
      <c r="AN18" s="113"/>
      <c r="AO18" s="188"/>
      <c r="AP18" s="187"/>
      <c r="AQ18" s="113"/>
      <c r="AR18" s="113"/>
      <c r="AS18" s="188"/>
      <c r="AT18" s="113"/>
      <c r="AU18" s="188"/>
      <c r="AV18" s="113"/>
      <c r="AW18" s="188"/>
      <c r="AX18" s="113"/>
      <c r="AY18" s="188"/>
      <c r="AZ18" s="187"/>
      <c r="BA18" s="113"/>
      <c r="BB18" s="187"/>
      <c r="BC18" s="188"/>
      <c r="BD18" s="187"/>
      <c r="BE18" s="113"/>
      <c r="BF18" s="187"/>
      <c r="BG18" s="113"/>
      <c r="BH18" s="187"/>
      <c r="BI18" s="113"/>
      <c r="BJ18" s="113"/>
      <c r="BK18" s="188"/>
      <c r="BL18" s="113"/>
      <c r="BM18" s="188"/>
      <c r="BN18" s="113"/>
      <c r="BO18" s="188"/>
      <c r="BP18" s="113"/>
      <c r="BQ18" s="188"/>
      <c r="BR18" s="187"/>
      <c r="BS18" s="113"/>
      <c r="BT18" s="187"/>
      <c r="BU18" s="113"/>
      <c r="BV18" s="113"/>
      <c r="BW18" s="188"/>
      <c r="BX18" s="113"/>
      <c r="BY18" s="189"/>
      <c r="BZ18" s="319"/>
      <c r="CA18" s="320"/>
      <c r="CB18" s="320"/>
      <c r="CC18" s="320"/>
      <c r="CD18" s="320"/>
      <c r="CE18" s="320"/>
      <c r="CF18" s="320"/>
      <c r="CG18" s="320"/>
      <c r="CH18" s="320"/>
      <c r="CI18" s="320"/>
      <c r="CJ18" s="320"/>
      <c r="CK18" s="321"/>
    </row>
    <row r="19" spans="1:89" s="191" customFormat="1" ht="19.5" customHeight="1" thickBot="1">
      <c r="A19" s="190"/>
      <c r="B19" s="290" t="s">
        <v>256</v>
      </c>
      <c r="C19" s="291"/>
      <c r="D19" s="292"/>
      <c r="E19" s="326" t="s">
        <v>15</v>
      </c>
      <c r="F19" s="296"/>
      <c r="G19" s="297"/>
      <c r="H19" s="134"/>
      <c r="I19" s="134"/>
      <c r="J19" s="134"/>
      <c r="K19" s="134"/>
      <c r="L19" s="134"/>
      <c r="M19" s="134"/>
      <c r="N19" s="134"/>
      <c r="O19" s="157"/>
      <c r="P19" s="158"/>
      <c r="Q19" s="158"/>
      <c r="R19" s="159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59"/>
      <c r="AG19" s="157"/>
      <c r="AH19" s="158"/>
      <c r="AI19" s="158"/>
      <c r="AJ19" s="159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59"/>
      <c r="BC19" s="157"/>
      <c r="BD19" s="158"/>
      <c r="BE19" s="158"/>
      <c r="BF19" s="159"/>
      <c r="BG19" s="134"/>
      <c r="BH19" s="134"/>
      <c r="BI19" s="134"/>
      <c r="BJ19" s="134"/>
      <c r="BK19" s="134"/>
      <c r="BL19" s="134"/>
      <c r="BM19" s="134"/>
      <c r="BN19" s="134"/>
      <c r="BO19" s="134"/>
      <c r="BP19" s="134"/>
      <c r="BQ19" s="134"/>
      <c r="BR19" s="134"/>
      <c r="BS19" s="134"/>
      <c r="BT19" s="134"/>
      <c r="BU19" s="134"/>
      <c r="BV19" s="134"/>
      <c r="BW19" s="134"/>
      <c r="BX19" s="134"/>
      <c r="BY19" s="160"/>
      <c r="BZ19" s="450" t="s">
        <v>169</v>
      </c>
      <c r="CA19" s="451"/>
      <c r="CB19" s="452"/>
      <c r="CC19" s="75" t="s">
        <v>8</v>
      </c>
      <c r="CD19" s="446"/>
      <c r="CE19" s="447"/>
      <c r="CF19" s="76" t="s">
        <v>9</v>
      </c>
      <c r="CG19" s="446"/>
      <c r="CH19" s="447"/>
      <c r="CI19" s="77" t="s">
        <v>16</v>
      </c>
      <c r="CJ19" s="309" t="str">
        <f>IF(CD19+CG19=0,"",CD19+CG19)</f>
        <v/>
      </c>
      <c r="CK19" s="310"/>
    </row>
    <row r="20" spans="1:89" s="191" customFormat="1" ht="19.5" customHeight="1">
      <c r="A20" s="190"/>
      <c r="B20" s="293">
        <f>IF(利用申込書!B29&lt;&gt;0,MONTH(DATE(1988+利用申込書!$I$8,利用申込書!$M$8,利用申込書!$Q$8)+3),"")</f>
        <v>12</v>
      </c>
      <c r="C20" s="294"/>
      <c r="D20" s="295"/>
      <c r="E20" s="323"/>
      <c r="F20" s="288"/>
      <c r="G20" s="289"/>
      <c r="H20" s="165"/>
      <c r="I20" s="165"/>
      <c r="J20" s="165"/>
      <c r="K20" s="122"/>
      <c r="L20" s="122"/>
      <c r="M20" s="165"/>
      <c r="N20" s="165"/>
      <c r="O20" s="163"/>
      <c r="P20" s="164"/>
      <c r="Q20" s="164"/>
      <c r="R20" s="137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92"/>
      <c r="AG20" s="163"/>
      <c r="AH20" s="164"/>
      <c r="AI20" s="164"/>
      <c r="AJ20" s="137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165"/>
      <c r="AV20" s="165"/>
      <c r="AW20" s="165"/>
      <c r="AX20" s="165"/>
      <c r="AY20" s="165"/>
      <c r="AZ20" s="165"/>
      <c r="BA20" s="165"/>
      <c r="BB20" s="137"/>
      <c r="BC20" s="163"/>
      <c r="BD20" s="164"/>
      <c r="BE20" s="164"/>
      <c r="BF20" s="137"/>
      <c r="BG20" s="165"/>
      <c r="BH20" s="165"/>
      <c r="BI20" s="165"/>
      <c r="BJ20" s="165"/>
      <c r="BK20" s="165"/>
      <c r="BL20" s="165"/>
      <c r="BM20" s="165"/>
      <c r="BN20" s="165"/>
      <c r="BO20" s="165"/>
      <c r="BP20" s="165"/>
      <c r="BQ20" s="165"/>
      <c r="BR20" s="165"/>
      <c r="BS20" s="165"/>
      <c r="BT20" s="165"/>
      <c r="BU20" s="165"/>
      <c r="BV20" s="165"/>
      <c r="BW20" s="122"/>
      <c r="BX20" s="122"/>
      <c r="BY20" s="119"/>
      <c r="BZ20" s="311" t="s">
        <v>237</v>
      </c>
      <c r="CA20" s="312"/>
      <c r="CB20" s="312"/>
      <c r="CC20" s="313"/>
      <c r="CD20" s="313"/>
      <c r="CE20" s="313"/>
      <c r="CF20" s="313"/>
      <c r="CG20" s="313"/>
      <c r="CH20" s="313"/>
      <c r="CI20" s="313"/>
      <c r="CJ20" s="313"/>
      <c r="CK20" s="314"/>
    </row>
    <row r="21" spans="1:89" s="191" customFormat="1" ht="19.5" customHeight="1" thickBot="1">
      <c r="A21" s="190"/>
      <c r="B21" s="293" t="s">
        <v>21</v>
      </c>
      <c r="C21" s="294"/>
      <c r="D21" s="295"/>
      <c r="E21" s="166"/>
      <c r="F21" s="128"/>
      <c r="G21" s="167" t="s">
        <v>23</v>
      </c>
      <c r="H21" s="193"/>
      <c r="I21" s="172"/>
      <c r="J21" s="172"/>
      <c r="K21" s="171"/>
      <c r="L21" s="172"/>
      <c r="M21" s="172"/>
      <c r="N21" s="180"/>
      <c r="O21" s="170"/>
      <c r="P21" s="233"/>
      <c r="Q21" s="233"/>
      <c r="R21" s="234"/>
      <c r="S21" s="171"/>
      <c r="T21" s="172"/>
      <c r="U21" s="171"/>
      <c r="V21" s="171"/>
      <c r="W21" s="171"/>
      <c r="X21" s="172"/>
      <c r="Y21" s="171"/>
      <c r="Z21" s="171"/>
      <c r="AA21" s="171"/>
      <c r="AB21" s="171"/>
      <c r="AC21" s="171"/>
      <c r="AD21" s="171"/>
      <c r="AE21" s="171"/>
      <c r="AF21" s="180"/>
      <c r="AG21" s="170" t="s">
        <v>174</v>
      </c>
      <c r="AH21" s="444"/>
      <c r="AI21" s="444"/>
      <c r="AJ21" s="445"/>
      <c r="AK21" s="171"/>
      <c r="AL21" s="172"/>
      <c r="AM21" s="171"/>
      <c r="AN21" s="171"/>
      <c r="AO21" s="171"/>
      <c r="AP21" s="172"/>
      <c r="AQ21" s="171"/>
      <c r="AR21" s="193"/>
      <c r="AS21" s="193"/>
      <c r="AT21" s="172"/>
      <c r="AU21" s="171"/>
      <c r="AV21" s="171"/>
      <c r="AW21" s="171"/>
      <c r="AX21" s="171"/>
      <c r="AY21" s="171"/>
      <c r="AZ21" s="172"/>
      <c r="BA21" s="171"/>
      <c r="BB21" s="173"/>
      <c r="BC21" s="170" t="s">
        <v>174</v>
      </c>
      <c r="BD21" s="444"/>
      <c r="BE21" s="444"/>
      <c r="BF21" s="445"/>
      <c r="BG21" s="171"/>
      <c r="BH21" s="171"/>
      <c r="BI21" s="171"/>
      <c r="BJ21" s="171"/>
      <c r="BK21" s="172"/>
      <c r="BL21" s="172"/>
      <c r="BM21" s="172"/>
      <c r="BN21" s="172"/>
      <c r="BO21" s="172"/>
      <c r="BP21" s="172"/>
      <c r="BQ21" s="172"/>
      <c r="BR21" s="172"/>
      <c r="BS21" s="172"/>
      <c r="BT21" s="172"/>
      <c r="BU21" s="171"/>
      <c r="BV21" s="171"/>
      <c r="BW21" s="171"/>
      <c r="BX21" s="171"/>
      <c r="BY21" s="174"/>
      <c r="BZ21" s="315"/>
      <c r="CA21" s="316"/>
      <c r="CB21" s="316"/>
      <c r="CC21" s="317"/>
      <c r="CD21" s="317"/>
      <c r="CE21" s="317"/>
      <c r="CF21" s="317"/>
      <c r="CG21" s="317"/>
      <c r="CH21" s="317"/>
      <c r="CI21" s="317"/>
      <c r="CJ21" s="317"/>
      <c r="CK21" s="318"/>
    </row>
    <row r="22" spans="1:89" s="191" customFormat="1" ht="19.5" customHeight="1" thickTop="1">
      <c r="A22" s="190"/>
      <c r="B22" s="293">
        <f>IF(利用申込書!B31&lt;&gt;0,DAY(DATE(1989+利用申込書!$I$8,利用申込書!$M$8,利用申込書!$Q$8)+4),"")</f>
        <v>4</v>
      </c>
      <c r="C22" s="294"/>
      <c r="D22" s="295"/>
      <c r="E22" s="322" t="s">
        <v>17</v>
      </c>
      <c r="F22" s="286"/>
      <c r="G22" s="287"/>
      <c r="H22" s="175"/>
      <c r="I22" s="175"/>
      <c r="J22" s="175"/>
      <c r="K22" s="175"/>
      <c r="L22" s="175"/>
      <c r="M22" s="175"/>
      <c r="N22" s="176"/>
      <c r="O22" s="163"/>
      <c r="P22" s="164"/>
      <c r="Q22" s="164"/>
      <c r="R22" s="137"/>
      <c r="S22" s="175"/>
      <c r="T22" s="175"/>
      <c r="U22" s="175"/>
      <c r="V22" s="175"/>
      <c r="W22" s="175"/>
      <c r="X22" s="175"/>
      <c r="Y22" s="175"/>
      <c r="Z22" s="175"/>
      <c r="AA22" s="175"/>
      <c r="AB22" s="175"/>
      <c r="AC22" s="175"/>
      <c r="AD22" s="175"/>
      <c r="AE22" s="175"/>
      <c r="AF22" s="176"/>
      <c r="AG22" s="163"/>
      <c r="AH22" s="164"/>
      <c r="AI22" s="164"/>
      <c r="AJ22" s="137"/>
      <c r="AK22" s="175"/>
      <c r="AL22" s="175"/>
      <c r="AM22" s="175"/>
      <c r="AN22" s="175"/>
      <c r="AO22" s="175"/>
      <c r="AP22" s="175"/>
      <c r="AQ22" s="175"/>
      <c r="AR22" s="122"/>
      <c r="AS22" s="122"/>
      <c r="AT22" s="175"/>
      <c r="AU22" s="175"/>
      <c r="AV22" s="175"/>
      <c r="AW22" s="175"/>
      <c r="AX22" s="175"/>
      <c r="AY22" s="175"/>
      <c r="AZ22" s="175"/>
      <c r="BA22" s="175"/>
      <c r="BB22" s="176"/>
      <c r="BC22" s="163"/>
      <c r="BD22" s="164"/>
      <c r="BE22" s="164"/>
      <c r="BF22" s="137"/>
      <c r="BG22" s="175"/>
      <c r="BH22" s="175"/>
      <c r="BI22" s="175"/>
      <c r="BJ22" s="175"/>
      <c r="BK22" s="175"/>
      <c r="BL22" s="175"/>
      <c r="BM22" s="175"/>
      <c r="BN22" s="175"/>
      <c r="BO22" s="175"/>
      <c r="BP22" s="175"/>
      <c r="BQ22" s="175"/>
      <c r="BR22" s="175"/>
      <c r="BS22" s="175"/>
      <c r="BT22" s="175"/>
      <c r="BU22" s="175"/>
      <c r="BV22" s="175"/>
      <c r="BW22" s="175"/>
      <c r="BX22" s="175"/>
      <c r="BY22" s="177"/>
      <c r="BZ22" s="315"/>
      <c r="CA22" s="317"/>
      <c r="CB22" s="317"/>
      <c r="CC22" s="317"/>
      <c r="CD22" s="317"/>
      <c r="CE22" s="317"/>
      <c r="CF22" s="317"/>
      <c r="CG22" s="317"/>
      <c r="CH22" s="317"/>
      <c r="CI22" s="317"/>
      <c r="CJ22" s="317"/>
      <c r="CK22" s="318"/>
    </row>
    <row r="23" spans="1:89" s="191" customFormat="1" ht="19.5" customHeight="1" thickBot="1">
      <c r="A23" s="190"/>
      <c r="B23" s="293" t="s">
        <v>22</v>
      </c>
      <c r="C23" s="294"/>
      <c r="D23" s="295"/>
      <c r="E23" s="323"/>
      <c r="F23" s="288"/>
      <c r="G23" s="289"/>
      <c r="H23" s="165"/>
      <c r="I23" s="165"/>
      <c r="J23" s="165"/>
      <c r="K23" s="122"/>
      <c r="L23" s="122"/>
      <c r="M23" s="122"/>
      <c r="N23" s="192"/>
      <c r="O23" s="170"/>
      <c r="P23" s="233"/>
      <c r="Q23" s="233"/>
      <c r="R23" s="234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92"/>
      <c r="AG23" s="170" t="s">
        <v>174</v>
      </c>
      <c r="AH23" s="444"/>
      <c r="AI23" s="444"/>
      <c r="AJ23" s="445"/>
      <c r="AK23" s="165"/>
      <c r="AL23" s="165"/>
      <c r="AM23" s="165"/>
      <c r="AN23" s="165"/>
      <c r="AO23" s="165"/>
      <c r="AP23" s="165"/>
      <c r="AQ23" s="122"/>
      <c r="AR23" s="122"/>
      <c r="AS23" s="122"/>
      <c r="AT23" s="122"/>
      <c r="AU23" s="165"/>
      <c r="AV23" s="165"/>
      <c r="AW23" s="165"/>
      <c r="AX23" s="165"/>
      <c r="AY23" s="165"/>
      <c r="AZ23" s="165"/>
      <c r="BA23" s="122"/>
      <c r="BB23" s="137"/>
      <c r="BC23" s="465" t="s">
        <v>209</v>
      </c>
      <c r="BD23" s="466"/>
      <c r="BE23" s="466"/>
      <c r="BF23" s="467"/>
      <c r="BG23" s="122"/>
      <c r="BH23" s="122"/>
      <c r="BI23" s="122"/>
      <c r="BJ23" s="122"/>
      <c r="BK23" s="165"/>
      <c r="BL23" s="165"/>
      <c r="BM23" s="165"/>
      <c r="BN23" s="165"/>
      <c r="BO23" s="165"/>
      <c r="BP23" s="165"/>
      <c r="BQ23" s="122"/>
      <c r="BR23" s="122"/>
      <c r="BS23" s="122"/>
      <c r="BT23" s="122"/>
      <c r="BU23" s="122"/>
      <c r="BV23" s="122"/>
      <c r="BW23" s="122"/>
      <c r="BX23" s="122"/>
      <c r="BY23" s="119"/>
      <c r="BZ23" s="315"/>
      <c r="CA23" s="317"/>
      <c r="CB23" s="317"/>
      <c r="CC23" s="317"/>
      <c r="CD23" s="317"/>
      <c r="CE23" s="317"/>
      <c r="CF23" s="317"/>
      <c r="CG23" s="317"/>
      <c r="CH23" s="317"/>
      <c r="CI23" s="317"/>
      <c r="CJ23" s="317"/>
      <c r="CK23" s="318"/>
    </row>
    <row r="24" spans="1:89" s="191" customFormat="1" ht="19.5" customHeight="1" thickTop="1">
      <c r="A24" s="190"/>
      <c r="B24" s="341" t="str">
        <f>IF(OR(利用申込書!$I$8="",B20="",B22=""),"（   ）",TEXT(WEEKDAY(DATE(2018+利用申込書!$I$8,B20,B22)),"(aaa)"))</f>
        <v>（   ）</v>
      </c>
      <c r="C24" s="342"/>
      <c r="D24" s="343"/>
      <c r="E24" s="194"/>
      <c r="F24" s="120"/>
      <c r="G24" s="179" t="s">
        <v>23</v>
      </c>
      <c r="H24" s="122"/>
      <c r="I24" s="171"/>
      <c r="J24" s="171"/>
      <c r="K24" s="171"/>
      <c r="L24" s="171"/>
      <c r="M24" s="171"/>
      <c r="N24" s="171"/>
      <c r="O24" s="163"/>
      <c r="P24" s="164"/>
      <c r="Q24" s="164"/>
      <c r="R24" s="137"/>
      <c r="S24" s="171"/>
      <c r="T24" s="171"/>
      <c r="U24" s="171"/>
      <c r="V24" s="171"/>
      <c r="W24" s="171"/>
      <c r="X24" s="171"/>
      <c r="Y24" s="171"/>
      <c r="Z24" s="171"/>
      <c r="AA24" s="171"/>
      <c r="AB24" s="171"/>
      <c r="AC24" s="171"/>
      <c r="AD24" s="171"/>
      <c r="AE24" s="171"/>
      <c r="AF24" s="180"/>
      <c r="AG24" s="163"/>
      <c r="AH24" s="164"/>
      <c r="AI24" s="164"/>
      <c r="AJ24" s="137"/>
      <c r="AK24" s="171"/>
      <c r="AL24" s="171"/>
      <c r="AM24" s="171"/>
      <c r="AN24" s="171"/>
      <c r="AO24" s="171"/>
      <c r="AP24" s="171"/>
      <c r="AQ24" s="171"/>
      <c r="AR24" s="171"/>
      <c r="AS24" s="171"/>
      <c r="AT24" s="171"/>
      <c r="AU24" s="171"/>
      <c r="AV24" s="171"/>
      <c r="AW24" s="171"/>
      <c r="AX24" s="171"/>
      <c r="AY24" s="171"/>
      <c r="AZ24" s="171"/>
      <c r="BA24" s="171"/>
      <c r="BB24" s="180"/>
      <c r="BC24" s="459" t="s">
        <v>210</v>
      </c>
      <c r="BD24" s="460"/>
      <c r="BE24" s="460"/>
      <c r="BF24" s="461"/>
      <c r="BG24" s="171"/>
      <c r="BH24" s="171"/>
      <c r="BI24" s="171"/>
      <c r="BJ24" s="171"/>
      <c r="BK24" s="171"/>
      <c r="BL24" s="171"/>
      <c r="BM24" s="171"/>
      <c r="BN24" s="171"/>
      <c r="BO24" s="171"/>
      <c r="BP24" s="171"/>
      <c r="BQ24" s="171"/>
      <c r="BR24" s="171"/>
      <c r="BS24" s="171"/>
      <c r="BT24" s="171"/>
      <c r="BU24" s="171"/>
      <c r="BV24" s="171"/>
      <c r="BW24" s="171"/>
      <c r="BX24" s="171"/>
      <c r="BY24" s="174"/>
      <c r="BZ24" s="315"/>
      <c r="CA24" s="317"/>
      <c r="CB24" s="317"/>
      <c r="CC24" s="317"/>
      <c r="CD24" s="317"/>
      <c r="CE24" s="317"/>
      <c r="CF24" s="317"/>
      <c r="CG24" s="317"/>
      <c r="CH24" s="317"/>
      <c r="CI24" s="317"/>
      <c r="CJ24" s="317"/>
      <c r="CK24" s="318"/>
    </row>
    <row r="25" spans="1:89" s="191" customFormat="1" ht="3" customHeight="1">
      <c r="A25" s="190"/>
      <c r="B25" s="237"/>
      <c r="C25" s="238"/>
      <c r="D25" s="182"/>
      <c r="E25" s="238"/>
      <c r="F25" s="238"/>
      <c r="G25" s="182"/>
      <c r="H25" s="122"/>
      <c r="I25" s="127"/>
      <c r="J25" s="122"/>
      <c r="K25" s="122"/>
      <c r="L25" s="137"/>
      <c r="M25" s="122"/>
      <c r="N25" s="122"/>
      <c r="O25" s="127"/>
      <c r="P25" s="137"/>
      <c r="Q25" s="122"/>
      <c r="R25" s="137"/>
      <c r="S25" s="122"/>
      <c r="T25" s="137"/>
      <c r="U25" s="122"/>
      <c r="V25" s="122"/>
      <c r="W25" s="122"/>
      <c r="X25" s="122"/>
      <c r="Y25" s="127"/>
      <c r="Z25" s="122"/>
      <c r="AA25" s="122"/>
      <c r="AB25" s="137"/>
      <c r="AC25" s="122"/>
      <c r="AD25" s="122"/>
      <c r="AE25" s="122"/>
      <c r="AF25" s="137"/>
      <c r="AG25" s="127"/>
      <c r="AH25" s="137"/>
      <c r="AI25" s="122"/>
      <c r="AJ25" s="137"/>
      <c r="AK25" s="122"/>
      <c r="AL25" s="122"/>
      <c r="AM25" s="122"/>
      <c r="AN25" s="122"/>
      <c r="AO25" s="127"/>
      <c r="AP25" s="122"/>
      <c r="AQ25" s="122"/>
      <c r="AR25" s="137"/>
      <c r="AS25" s="122"/>
      <c r="AT25" s="122"/>
      <c r="AU25" s="122"/>
      <c r="AV25" s="137"/>
      <c r="AW25" s="122"/>
      <c r="AX25" s="122"/>
      <c r="AY25" s="122"/>
      <c r="AZ25" s="137"/>
      <c r="BA25" s="122"/>
      <c r="BB25" s="137"/>
      <c r="BC25" s="127"/>
      <c r="BD25" s="137"/>
      <c r="BE25" s="122"/>
      <c r="BF25" s="137"/>
      <c r="BG25" s="122"/>
      <c r="BH25" s="137"/>
      <c r="BI25" s="122"/>
      <c r="BJ25" s="122"/>
      <c r="BK25" s="122"/>
      <c r="BL25" s="122"/>
      <c r="BM25" s="127"/>
      <c r="BN25" s="122"/>
      <c r="BO25" s="122"/>
      <c r="BP25" s="137"/>
      <c r="BQ25" s="122"/>
      <c r="BR25" s="122"/>
      <c r="BS25" s="122"/>
      <c r="BT25" s="137"/>
      <c r="BU25" s="122"/>
      <c r="BV25" s="122"/>
      <c r="BW25" s="122"/>
      <c r="BX25" s="137"/>
      <c r="BY25" s="183"/>
      <c r="BZ25" s="315"/>
      <c r="CA25" s="317"/>
      <c r="CB25" s="317"/>
      <c r="CC25" s="317"/>
      <c r="CD25" s="317"/>
      <c r="CE25" s="317"/>
      <c r="CF25" s="317"/>
      <c r="CG25" s="317"/>
      <c r="CH25" s="317"/>
      <c r="CI25" s="317"/>
      <c r="CJ25" s="317"/>
      <c r="CK25" s="318"/>
    </row>
    <row r="26" spans="1:89" s="191" customFormat="1" ht="3" customHeight="1" thickBot="1">
      <c r="A26" s="190"/>
      <c r="B26" s="184"/>
      <c r="C26" s="240"/>
      <c r="D26" s="186"/>
      <c r="E26" s="240"/>
      <c r="F26" s="240"/>
      <c r="G26" s="186"/>
      <c r="H26" s="113"/>
      <c r="I26" s="188"/>
      <c r="J26" s="187"/>
      <c r="K26" s="188"/>
      <c r="L26" s="113"/>
      <c r="M26" s="188"/>
      <c r="N26" s="113"/>
      <c r="O26" s="188"/>
      <c r="P26" s="187"/>
      <c r="Q26" s="113"/>
      <c r="R26" s="187"/>
      <c r="S26" s="113"/>
      <c r="T26" s="113"/>
      <c r="U26" s="188"/>
      <c r="V26" s="113"/>
      <c r="W26" s="188"/>
      <c r="X26" s="113"/>
      <c r="Y26" s="188"/>
      <c r="Z26" s="113"/>
      <c r="AA26" s="188"/>
      <c r="AB26" s="187"/>
      <c r="AC26" s="188"/>
      <c r="AD26" s="113"/>
      <c r="AE26" s="188"/>
      <c r="AF26" s="187"/>
      <c r="AG26" s="188"/>
      <c r="AH26" s="187"/>
      <c r="AI26" s="113"/>
      <c r="AJ26" s="187"/>
      <c r="AK26" s="113"/>
      <c r="AL26" s="113"/>
      <c r="AM26" s="188"/>
      <c r="AN26" s="113"/>
      <c r="AO26" s="188"/>
      <c r="AP26" s="187"/>
      <c r="AQ26" s="113"/>
      <c r="AR26" s="113"/>
      <c r="AS26" s="188"/>
      <c r="AT26" s="113"/>
      <c r="AU26" s="188"/>
      <c r="AV26" s="113"/>
      <c r="AW26" s="188"/>
      <c r="AX26" s="113"/>
      <c r="AY26" s="188"/>
      <c r="AZ26" s="113"/>
      <c r="BA26" s="188"/>
      <c r="BB26" s="187"/>
      <c r="BC26" s="188"/>
      <c r="BD26" s="187"/>
      <c r="BE26" s="113"/>
      <c r="BF26" s="187"/>
      <c r="BG26" s="113"/>
      <c r="BH26" s="113"/>
      <c r="BI26" s="188"/>
      <c r="BJ26" s="187"/>
      <c r="BK26" s="113"/>
      <c r="BL26" s="113"/>
      <c r="BM26" s="188"/>
      <c r="BN26" s="113"/>
      <c r="BO26" s="188"/>
      <c r="BP26" s="187"/>
      <c r="BQ26" s="113"/>
      <c r="BR26" s="113"/>
      <c r="BS26" s="188"/>
      <c r="BT26" s="187"/>
      <c r="BU26" s="113"/>
      <c r="BV26" s="187"/>
      <c r="BW26" s="113"/>
      <c r="BX26" s="187"/>
      <c r="BY26" s="189"/>
      <c r="BZ26" s="319"/>
      <c r="CA26" s="320"/>
      <c r="CB26" s="320"/>
      <c r="CC26" s="320"/>
      <c r="CD26" s="320"/>
      <c r="CE26" s="320"/>
      <c r="CF26" s="320"/>
      <c r="CG26" s="320"/>
      <c r="CH26" s="320"/>
      <c r="CI26" s="320"/>
      <c r="CJ26" s="320"/>
      <c r="CK26" s="321"/>
    </row>
    <row r="27" spans="1:89" s="191" customFormat="1" ht="19.5" customHeight="1" thickBot="1">
      <c r="A27" s="190"/>
      <c r="B27" s="290" t="s">
        <v>257</v>
      </c>
      <c r="C27" s="291"/>
      <c r="D27" s="292"/>
      <c r="E27" s="326" t="s">
        <v>15</v>
      </c>
      <c r="F27" s="296"/>
      <c r="G27" s="297"/>
      <c r="H27" s="134"/>
      <c r="I27" s="134"/>
      <c r="J27" s="134"/>
      <c r="K27" s="134"/>
      <c r="L27" s="134"/>
      <c r="M27" s="134"/>
      <c r="N27" s="134"/>
      <c r="O27" s="157"/>
      <c r="P27" s="158"/>
      <c r="Q27" s="158"/>
      <c r="R27" s="159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59"/>
      <c r="AG27" s="157"/>
      <c r="AH27" s="158"/>
      <c r="AI27" s="158"/>
      <c r="AJ27" s="159"/>
      <c r="AK27" s="134"/>
      <c r="AL27" s="134"/>
      <c r="AM27" s="134"/>
      <c r="AN27" s="134"/>
      <c r="AO27" s="134"/>
      <c r="AP27" s="134"/>
      <c r="AQ27" s="134"/>
      <c r="AR27" s="134"/>
      <c r="AS27" s="134"/>
      <c r="AT27" s="134"/>
      <c r="AU27" s="134"/>
      <c r="AV27" s="134"/>
      <c r="AW27" s="134"/>
      <c r="AX27" s="134"/>
      <c r="AY27" s="134"/>
      <c r="AZ27" s="134"/>
      <c r="BA27" s="134"/>
      <c r="BB27" s="159"/>
      <c r="BC27" s="157"/>
      <c r="BD27" s="158"/>
      <c r="BE27" s="158"/>
      <c r="BF27" s="159"/>
      <c r="BG27" s="134"/>
      <c r="BH27" s="134"/>
      <c r="BI27" s="134"/>
      <c r="BJ27" s="134"/>
      <c r="BK27" s="134"/>
      <c r="BL27" s="134"/>
      <c r="BM27" s="134"/>
      <c r="BN27" s="134"/>
      <c r="BO27" s="134"/>
      <c r="BP27" s="134"/>
      <c r="BQ27" s="134"/>
      <c r="BR27" s="134"/>
      <c r="BS27" s="134"/>
      <c r="BT27" s="134"/>
      <c r="BU27" s="134"/>
      <c r="BV27" s="134"/>
      <c r="BW27" s="134"/>
      <c r="BX27" s="134"/>
      <c r="BY27" s="160"/>
      <c r="BZ27" s="450" t="s">
        <v>169</v>
      </c>
      <c r="CA27" s="451"/>
      <c r="CB27" s="452"/>
      <c r="CC27" s="75" t="s">
        <v>8</v>
      </c>
      <c r="CD27" s="446"/>
      <c r="CE27" s="447"/>
      <c r="CF27" s="76" t="s">
        <v>9</v>
      </c>
      <c r="CG27" s="446"/>
      <c r="CH27" s="447"/>
      <c r="CI27" s="77" t="s">
        <v>16</v>
      </c>
      <c r="CJ27" s="309" t="str">
        <f>IF(CD27+CG27=0,"",CD27+CG27)</f>
        <v/>
      </c>
      <c r="CK27" s="310"/>
    </row>
    <row r="28" spans="1:89" s="191" customFormat="1" ht="19.5" customHeight="1">
      <c r="A28" s="190"/>
      <c r="B28" s="293">
        <f>IF(利用申込書!B37&lt;&gt;0,MONTH(DATE(1988+利用申込書!$I$8,利用申込書!$M$8,利用申込書!$Q$8)+3),"")</f>
        <v>12</v>
      </c>
      <c r="C28" s="294"/>
      <c r="D28" s="295"/>
      <c r="E28" s="323"/>
      <c r="F28" s="288"/>
      <c r="G28" s="289"/>
      <c r="H28" s="165"/>
      <c r="I28" s="165"/>
      <c r="J28" s="165"/>
      <c r="K28" s="122"/>
      <c r="L28" s="122"/>
      <c r="M28" s="165"/>
      <c r="N28" s="192"/>
      <c r="O28" s="163"/>
      <c r="P28" s="164"/>
      <c r="Q28" s="164"/>
      <c r="R28" s="137"/>
      <c r="S28" s="165"/>
      <c r="T28" s="165"/>
      <c r="U28" s="165"/>
      <c r="V28" s="165"/>
      <c r="W28" s="165"/>
      <c r="X28" s="165"/>
      <c r="Y28" s="165"/>
      <c r="Z28" s="165"/>
      <c r="AA28" s="165"/>
      <c r="AB28" s="165"/>
      <c r="AC28" s="165"/>
      <c r="AD28" s="165"/>
      <c r="AE28" s="165"/>
      <c r="AF28" s="192"/>
      <c r="AG28" s="163"/>
      <c r="AH28" s="164"/>
      <c r="AI28" s="164"/>
      <c r="AJ28" s="137"/>
      <c r="AK28" s="165"/>
      <c r="AL28" s="165"/>
      <c r="AM28" s="165"/>
      <c r="AN28" s="165"/>
      <c r="AO28" s="165"/>
      <c r="AP28" s="165"/>
      <c r="AQ28" s="165"/>
      <c r="AR28" s="165"/>
      <c r="AS28" s="165"/>
      <c r="AT28" s="165"/>
      <c r="AU28" s="165"/>
      <c r="AV28" s="165"/>
      <c r="AW28" s="165"/>
      <c r="AX28" s="165"/>
      <c r="AY28" s="165"/>
      <c r="AZ28" s="165"/>
      <c r="BA28" s="122"/>
      <c r="BB28" s="137"/>
      <c r="BC28" s="163"/>
      <c r="BD28" s="164"/>
      <c r="BE28" s="164"/>
      <c r="BF28" s="137"/>
      <c r="BG28" s="122"/>
      <c r="BH28" s="122"/>
      <c r="BI28" s="122"/>
      <c r="BJ28" s="122"/>
      <c r="BK28" s="122"/>
      <c r="BL28" s="122"/>
      <c r="BM28" s="122"/>
      <c r="BN28" s="122"/>
      <c r="BO28" s="122"/>
      <c r="BP28" s="122"/>
      <c r="BQ28" s="122"/>
      <c r="BR28" s="122"/>
      <c r="BS28" s="122"/>
      <c r="BT28" s="122"/>
      <c r="BU28" s="122"/>
      <c r="BV28" s="122"/>
      <c r="BW28" s="122"/>
      <c r="BX28" s="122"/>
      <c r="BY28" s="119"/>
      <c r="BZ28" s="311" t="s">
        <v>237</v>
      </c>
      <c r="CA28" s="312"/>
      <c r="CB28" s="312"/>
      <c r="CC28" s="313"/>
      <c r="CD28" s="313"/>
      <c r="CE28" s="313"/>
      <c r="CF28" s="313"/>
      <c r="CG28" s="313"/>
      <c r="CH28" s="313"/>
      <c r="CI28" s="313"/>
      <c r="CJ28" s="313"/>
      <c r="CK28" s="314"/>
    </row>
    <row r="29" spans="1:89" s="191" customFormat="1" ht="19.5" customHeight="1" thickBot="1">
      <c r="A29" s="190"/>
      <c r="B29" s="293" t="s">
        <v>21</v>
      </c>
      <c r="C29" s="294"/>
      <c r="D29" s="295"/>
      <c r="E29" s="166"/>
      <c r="F29" s="128"/>
      <c r="G29" s="167" t="s">
        <v>23</v>
      </c>
      <c r="H29" s="193"/>
      <c r="I29" s="172"/>
      <c r="J29" s="172"/>
      <c r="K29" s="171"/>
      <c r="L29" s="172"/>
      <c r="M29" s="172"/>
      <c r="N29" s="180"/>
      <c r="O29" s="170"/>
      <c r="P29" s="233"/>
      <c r="Q29" s="233"/>
      <c r="R29" s="234"/>
      <c r="S29" s="171"/>
      <c r="T29" s="172"/>
      <c r="U29" s="171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3"/>
      <c r="AG29" s="170" t="s">
        <v>174</v>
      </c>
      <c r="AH29" s="444"/>
      <c r="AI29" s="444"/>
      <c r="AJ29" s="445"/>
      <c r="AK29" s="172"/>
      <c r="AL29" s="172"/>
      <c r="AM29" s="171"/>
      <c r="AN29" s="193"/>
      <c r="AO29" s="193"/>
      <c r="AP29" s="172"/>
      <c r="AQ29" s="172"/>
      <c r="AR29" s="172"/>
      <c r="AS29" s="172"/>
      <c r="AT29" s="172"/>
      <c r="AU29" s="172"/>
      <c r="AV29" s="172"/>
      <c r="AW29" s="171"/>
      <c r="AX29" s="172"/>
      <c r="AY29" s="171"/>
      <c r="AZ29" s="171"/>
      <c r="BA29" s="171"/>
      <c r="BB29" s="180"/>
      <c r="BC29" s="170" t="s">
        <v>174</v>
      </c>
      <c r="BD29" s="444"/>
      <c r="BE29" s="444"/>
      <c r="BF29" s="445"/>
      <c r="BG29" s="171"/>
      <c r="BH29" s="171"/>
      <c r="BI29" s="171"/>
      <c r="BJ29" s="171"/>
      <c r="BK29" s="171"/>
      <c r="BL29" s="171"/>
      <c r="BM29" s="171"/>
      <c r="BN29" s="171"/>
      <c r="BO29" s="171"/>
      <c r="BP29" s="171"/>
      <c r="BQ29" s="171"/>
      <c r="BR29" s="171"/>
      <c r="BS29" s="171"/>
      <c r="BT29" s="171"/>
      <c r="BU29" s="171"/>
      <c r="BV29" s="171"/>
      <c r="BW29" s="171"/>
      <c r="BX29" s="171"/>
      <c r="BY29" s="174"/>
      <c r="BZ29" s="315"/>
      <c r="CA29" s="316"/>
      <c r="CB29" s="316"/>
      <c r="CC29" s="317"/>
      <c r="CD29" s="317"/>
      <c r="CE29" s="317"/>
      <c r="CF29" s="317"/>
      <c r="CG29" s="317"/>
      <c r="CH29" s="317"/>
      <c r="CI29" s="317"/>
      <c r="CJ29" s="317"/>
      <c r="CK29" s="318"/>
    </row>
    <row r="30" spans="1:89" s="191" customFormat="1" ht="19.5" customHeight="1" thickTop="1">
      <c r="A30" s="190"/>
      <c r="B30" s="293">
        <f>IF(利用申込書!B39&lt;&gt;0,DAY(DATE(1989+利用申込書!$I$8,利用申込書!$M$8,利用申込書!$Q$8)+5),"")</f>
        <v>5</v>
      </c>
      <c r="C30" s="294"/>
      <c r="D30" s="295"/>
      <c r="E30" s="322" t="s">
        <v>17</v>
      </c>
      <c r="F30" s="286"/>
      <c r="G30" s="287"/>
      <c r="H30" s="175"/>
      <c r="I30" s="175"/>
      <c r="J30" s="175"/>
      <c r="K30" s="175"/>
      <c r="L30" s="175"/>
      <c r="M30" s="175"/>
      <c r="N30" s="176"/>
      <c r="O30" s="163"/>
      <c r="P30" s="164"/>
      <c r="Q30" s="164"/>
      <c r="R30" s="137"/>
      <c r="S30" s="175"/>
      <c r="T30" s="175"/>
      <c r="U30" s="175"/>
      <c r="V30" s="175"/>
      <c r="W30" s="239"/>
      <c r="X30" s="175"/>
      <c r="Y30" s="175"/>
      <c r="Z30" s="175"/>
      <c r="AA30" s="175"/>
      <c r="AB30" s="175"/>
      <c r="AC30" s="175"/>
      <c r="AD30" s="175"/>
      <c r="AE30" s="175"/>
      <c r="AF30" s="176"/>
      <c r="AG30" s="163"/>
      <c r="AH30" s="164"/>
      <c r="AI30" s="164"/>
      <c r="AJ30" s="137"/>
      <c r="AK30" s="175"/>
      <c r="AL30" s="175"/>
      <c r="AM30" s="175"/>
      <c r="AN30" s="175"/>
      <c r="AO30" s="175"/>
      <c r="AP30" s="175"/>
      <c r="AQ30" s="175"/>
      <c r="AR30" s="175"/>
      <c r="AS30" s="175"/>
      <c r="AT30" s="175"/>
      <c r="AU30" s="175"/>
      <c r="AV30" s="175"/>
      <c r="AW30" s="175"/>
      <c r="AX30" s="175"/>
      <c r="AY30" s="175"/>
      <c r="AZ30" s="175"/>
      <c r="BA30" s="175"/>
      <c r="BB30" s="176"/>
      <c r="BC30" s="163"/>
      <c r="BD30" s="164"/>
      <c r="BE30" s="164"/>
      <c r="BF30" s="137"/>
      <c r="BG30" s="175"/>
      <c r="BH30" s="175"/>
      <c r="BI30" s="175"/>
      <c r="BJ30" s="175"/>
      <c r="BK30" s="175"/>
      <c r="BL30" s="175"/>
      <c r="BM30" s="175"/>
      <c r="BN30" s="175"/>
      <c r="BO30" s="175"/>
      <c r="BP30" s="175"/>
      <c r="BQ30" s="175"/>
      <c r="BR30" s="175"/>
      <c r="BS30" s="175"/>
      <c r="BT30" s="175"/>
      <c r="BU30" s="175"/>
      <c r="BV30" s="175"/>
      <c r="BW30" s="175"/>
      <c r="BX30" s="175"/>
      <c r="BY30" s="177"/>
      <c r="BZ30" s="315"/>
      <c r="CA30" s="317"/>
      <c r="CB30" s="317"/>
      <c r="CC30" s="317"/>
      <c r="CD30" s="317"/>
      <c r="CE30" s="317"/>
      <c r="CF30" s="317"/>
      <c r="CG30" s="317"/>
      <c r="CH30" s="317"/>
      <c r="CI30" s="317"/>
      <c r="CJ30" s="317"/>
      <c r="CK30" s="318"/>
    </row>
    <row r="31" spans="1:89" s="191" customFormat="1" ht="19.5" customHeight="1" thickBot="1">
      <c r="A31" s="190"/>
      <c r="B31" s="293" t="s">
        <v>22</v>
      </c>
      <c r="C31" s="294"/>
      <c r="D31" s="295"/>
      <c r="E31" s="323"/>
      <c r="F31" s="288"/>
      <c r="G31" s="289"/>
      <c r="H31" s="165"/>
      <c r="I31" s="165"/>
      <c r="J31" s="165"/>
      <c r="K31" s="122"/>
      <c r="L31" s="122"/>
      <c r="M31" s="122"/>
      <c r="N31" s="192"/>
      <c r="O31" s="170"/>
      <c r="P31" s="233"/>
      <c r="Q31" s="233"/>
      <c r="R31" s="234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92"/>
      <c r="AG31" s="170" t="s">
        <v>174</v>
      </c>
      <c r="AH31" s="444"/>
      <c r="AI31" s="444"/>
      <c r="AJ31" s="445"/>
      <c r="AK31" s="122"/>
      <c r="AL31" s="122"/>
      <c r="AM31" s="122"/>
      <c r="AN31" s="122"/>
      <c r="AO31" s="122"/>
      <c r="AP31" s="122"/>
      <c r="AQ31" s="122"/>
      <c r="AR31" s="122"/>
      <c r="AS31" s="122"/>
      <c r="AT31" s="122"/>
      <c r="AU31" s="122"/>
      <c r="AV31" s="122"/>
      <c r="AW31" s="122"/>
      <c r="AX31" s="122"/>
      <c r="AY31" s="122"/>
      <c r="AZ31" s="122"/>
      <c r="BA31" s="122"/>
      <c r="BB31" s="137"/>
      <c r="BC31" s="465" t="s">
        <v>209</v>
      </c>
      <c r="BD31" s="466"/>
      <c r="BE31" s="466"/>
      <c r="BF31" s="467"/>
      <c r="BG31" s="122"/>
      <c r="BH31" s="122"/>
      <c r="BI31" s="122"/>
      <c r="BJ31" s="122"/>
      <c r="BK31" s="122"/>
      <c r="BL31" s="122"/>
      <c r="BM31" s="122"/>
      <c r="BN31" s="122"/>
      <c r="BO31" s="122"/>
      <c r="BP31" s="122"/>
      <c r="BQ31" s="122"/>
      <c r="BR31" s="122"/>
      <c r="BS31" s="122"/>
      <c r="BT31" s="122"/>
      <c r="BU31" s="122"/>
      <c r="BV31" s="122"/>
      <c r="BW31" s="122"/>
      <c r="BX31" s="122"/>
      <c r="BY31" s="119"/>
      <c r="BZ31" s="315"/>
      <c r="CA31" s="317"/>
      <c r="CB31" s="317"/>
      <c r="CC31" s="317"/>
      <c r="CD31" s="317"/>
      <c r="CE31" s="317"/>
      <c r="CF31" s="317"/>
      <c r="CG31" s="317"/>
      <c r="CH31" s="317"/>
      <c r="CI31" s="317"/>
      <c r="CJ31" s="317"/>
      <c r="CK31" s="318"/>
    </row>
    <row r="32" spans="1:89" s="191" customFormat="1" ht="19.5" customHeight="1" thickTop="1">
      <c r="A32" s="190"/>
      <c r="B32" s="283" t="str">
        <f>IF(OR(利用申込書!$I$8="",B28="",B30=""),"（   ）",TEXT(WEEKDAY(DATE(2018+利用申込書!$I$8,B28,B30)),"(aaa)"))</f>
        <v>（   ）</v>
      </c>
      <c r="C32" s="284"/>
      <c r="D32" s="285"/>
      <c r="E32" s="194"/>
      <c r="F32" s="120"/>
      <c r="G32" s="179" t="s">
        <v>23</v>
      </c>
      <c r="H32" s="195"/>
      <c r="I32" s="171"/>
      <c r="J32" s="171"/>
      <c r="K32" s="171"/>
      <c r="L32" s="171"/>
      <c r="M32" s="171"/>
      <c r="N32" s="171"/>
      <c r="O32" s="163"/>
      <c r="P32" s="164"/>
      <c r="Q32" s="164"/>
      <c r="R32" s="137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63"/>
      <c r="AH32" s="164"/>
      <c r="AI32" s="164"/>
      <c r="AJ32" s="137"/>
      <c r="AK32" s="171"/>
      <c r="AL32" s="171"/>
      <c r="AM32" s="171"/>
      <c r="AN32" s="171"/>
      <c r="AO32" s="171"/>
      <c r="AP32" s="171"/>
      <c r="AQ32" s="171"/>
      <c r="AR32" s="171"/>
      <c r="AS32" s="171"/>
      <c r="AT32" s="171"/>
      <c r="AU32" s="171"/>
      <c r="AV32" s="171"/>
      <c r="AW32" s="171"/>
      <c r="AX32" s="171"/>
      <c r="AY32" s="171"/>
      <c r="AZ32" s="171"/>
      <c r="BA32" s="171"/>
      <c r="BB32" s="180"/>
      <c r="BC32" s="459" t="s">
        <v>210</v>
      </c>
      <c r="BD32" s="460"/>
      <c r="BE32" s="460"/>
      <c r="BF32" s="461"/>
      <c r="BG32" s="171"/>
      <c r="BH32" s="171"/>
      <c r="BI32" s="171"/>
      <c r="BJ32" s="171"/>
      <c r="BK32" s="171"/>
      <c r="BL32" s="171"/>
      <c r="BM32" s="171"/>
      <c r="BN32" s="171"/>
      <c r="BO32" s="171"/>
      <c r="BP32" s="171"/>
      <c r="BQ32" s="171"/>
      <c r="BR32" s="171"/>
      <c r="BS32" s="171"/>
      <c r="BT32" s="171"/>
      <c r="BU32" s="171"/>
      <c r="BV32" s="171"/>
      <c r="BW32" s="171"/>
      <c r="BX32" s="171"/>
      <c r="BY32" s="174"/>
      <c r="BZ32" s="315"/>
      <c r="CA32" s="317"/>
      <c r="CB32" s="317"/>
      <c r="CC32" s="317"/>
      <c r="CD32" s="317"/>
      <c r="CE32" s="317"/>
      <c r="CF32" s="317"/>
      <c r="CG32" s="317"/>
      <c r="CH32" s="317"/>
      <c r="CI32" s="317"/>
      <c r="CJ32" s="317"/>
      <c r="CK32" s="318"/>
    </row>
    <row r="33" spans="2:89" ht="3" customHeight="1">
      <c r="B33" s="196"/>
      <c r="C33" s="122"/>
      <c r="D33" s="137"/>
      <c r="E33" s="122"/>
      <c r="F33" s="197"/>
      <c r="G33" s="182"/>
      <c r="H33" s="127"/>
      <c r="I33" s="127"/>
      <c r="J33" s="122"/>
      <c r="K33" s="122"/>
      <c r="L33" s="137"/>
      <c r="M33" s="122"/>
      <c r="N33" s="122"/>
      <c r="O33" s="127"/>
      <c r="P33" s="137"/>
      <c r="Q33" s="122"/>
      <c r="R33" s="137"/>
      <c r="S33" s="122"/>
      <c r="T33" s="137"/>
      <c r="U33" s="122"/>
      <c r="V33" s="122"/>
      <c r="W33" s="122"/>
      <c r="X33" s="122"/>
      <c r="Y33" s="127"/>
      <c r="Z33" s="122"/>
      <c r="AA33" s="122"/>
      <c r="AB33" s="137"/>
      <c r="AC33" s="122"/>
      <c r="AD33" s="122"/>
      <c r="AE33" s="122"/>
      <c r="AF33" s="122"/>
      <c r="AG33" s="127"/>
      <c r="AH33" s="137"/>
      <c r="AI33" s="122"/>
      <c r="AJ33" s="137"/>
      <c r="AK33" s="122"/>
      <c r="AL33" s="122"/>
      <c r="AM33" s="122"/>
      <c r="AN33" s="122"/>
      <c r="AO33" s="127"/>
      <c r="AP33" s="122"/>
      <c r="AQ33" s="122"/>
      <c r="AR33" s="137"/>
      <c r="AS33" s="122"/>
      <c r="AT33" s="122"/>
      <c r="AU33" s="122"/>
      <c r="AV33" s="137"/>
      <c r="AW33" s="122"/>
      <c r="AX33" s="122"/>
      <c r="AY33" s="122"/>
      <c r="AZ33" s="137"/>
      <c r="BA33" s="122"/>
      <c r="BB33" s="122"/>
      <c r="BC33" s="127"/>
      <c r="BD33" s="137"/>
      <c r="BE33" s="122"/>
      <c r="BF33" s="137"/>
      <c r="BG33" s="122"/>
      <c r="BH33" s="137"/>
      <c r="BI33" s="122"/>
      <c r="BJ33" s="122"/>
      <c r="BK33" s="122"/>
      <c r="BL33" s="122"/>
      <c r="BM33" s="127"/>
      <c r="BN33" s="122"/>
      <c r="BO33" s="122"/>
      <c r="BP33" s="137"/>
      <c r="BQ33" s="122"/>
      <c r="BR33" s="122"/>
      <c r="BS33" s="122"/>
      <c r="BT33" s="137"/>
      <c r="BU33" s="122"/>
      <c r="BV33" s="122"/>
      <c r="BW33" s="122"/>
      <c r="BX33" s="137"/>
      <c r="BY33" s="183"/>
      <c r="BZ33" s="315"/>
      <c r="CA33" s="317"/>
      <c r="CB33" s="317"/>
      <c r="CC33" s="317"/>
      <c r="CD33" s="317"/>
      <c r="CE33" s="317"/>
      <c r="CF33" s="317"/>
      <c r="CG33" s="317"/>
      <c r="CH33" s="317"/>
      <c r="CI33" s="317"/>
      <c r="CJ33" s="317"/>
      <c r="CK33" s="318"/>
    </row>
    <row r="34" spans="2:89" ht="3" customHeight="1" thickBot="1">
      <c r="B34" s="198"/>
      <c r="C34" s="113"/>
      <c r="D34" s="187"/>
      <c r="E34" s="113"/>
      <c r="F34" s="199"/>
      <c r="G34" s="186"/>
      <c r="H34" s="188"/>
      <c r="I34" s="188"/>
      <c r="J34" s="187"/>
      <c r="K34" s="188"/>
      <c r="L34" s="113"/>
      <c r="M34" s="188"/>
      <c r="N34" s="113"/>
      <c r="O34" s="188"/>
      <c r="P34" s="187"/>
      <c r="Q34" s="113"/>
      <c r="R34" s="187"/>
      <c r="S34" s="113"/>
      <c r="T34" s="113"/>
      <c r="U34" s="188"/>
      <c r="V34" s="113"/>
      <c r="W34" s="188"/>
      <c r="X34" s="113"/>
      <c r="Y34" s="188"/>
      <c r="Z34" s="113"/>
      <c r="AA34" s="188"/>
      <c r="AB34" s="187"/>
      <c r="AC34" s="188"/>
      <c r="AD34" s="113"/>
      <c r="AE34" s="188"/>
      <c r="AF34" s="113"/>
      <c r="AG34" s="188"/>
      <c r="AH34" s="187"/>
      <c r="AI34" s="113"/>
      <c r="AJ34" s="187"/>
      <c r="AK34" s="113"/>
      <c r="AL34" s="113"/>
      <c r="AM34" s="188"/>
      <c r="AN34" s="113"/>
      <c r="AO34" s="188"/>
      <c r="AP34" s="113"/>
      <c r="AQ34" s="188"/>
      <c r="AR34" s="113"/>
      <c r="AS34" s="188"/>
      <c r="AT34" s="113"/>
      <c r="AU34" s="188"/>
      <c r="AV34" s="113"/>
      <c r="AW34" s="188"/>
      <c r="AX34" s="113"/>
      <c r="AY34" s="188"/>
      <c r="AZ34" s="113"/>
      <c r="BA34" s="188"/>
      <c r="BB34" s="113"/>
      <c r="BC34" s="188"/>
      <c r="BD34" s="187"/>
      <c r="BE34" s="113"/>
      <c r="BF34" s="187"/>
      <c r="BG34" s="113"/>
      <c r="BH34" s="113"/>
      <c r="BI34" s="188"/>
      <c r="BJ34" s="187"/>
      <c r="BK34" s="113"/>
      <c r="BL34" s="113"/>
      <c r="BM34" s="188"/>
      <c r="BN34" s="113"/>
      <c r="BO34" s="188"/>
      <c r="BP34" s="187"/>
      <c r="BQ34" s="113"/>
      <c r="BR34" s="113"/>
      <c r="BS34" s="188"/>
      <c r="BT34" s="187"/>
      <c r="BU34" s="113"/>
      <c r="BV34" s="187"/>
      <c r="BW34" s="113"/>
      <c r="BX34" s="187"/>
      <c r="BY34" s="189"/>
      <c r="BZ34" s="319"/>
      <c r="CA34" s="320"/>
      <c r="CB34" s="320"/>
      <c r="CC34" s="320"/>
      <c r="CD34" s="320"/>
      <c r="CE34" s="320"/>
      <c r="CF34" s="320"/>
      <c r="CG34" s="320"/>
      <c r="CH34" s="320"/>
      <c r="CI34" s="320"/>
      <c r="CJ34" s="320"/>
      <c r="CK34" s="321"/>
    </row>
    <row r="35" spans="2:89" ht="19.5" customHeight="1" thickBot="1">
      <c r="B35" s="290" t="s">
        <v>258</v>
      </c>
      <c r="C35" s="291"/>
      <c r="D35" s="292"/>
      <c r="E35" s="326" t="s">
        <v>15</v>
      </c>
      <c r="F35" s="296"/>
      <c r="G35" s="297"/>
      <c r="H35" s="134"/>
      <c r="I35" s="134"/>
      <c r="J35" s="134"/>
      <c r="K35" s="134"/>
      <c r="L35" s="134"/>
      <c r="M35" s="134"/>
      <c r="N35" s="134"/>
      <c r="O35" s="157"/>
      <c r="P35" s="158"/>
      <c r="Q35" s="158"/>
      <c r="R35" s="159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59"/>
      <c r="AG35" s="157"/>
      <c r="AH35" s="158"/>
      <c r="AI35" s="158"/>
      <c r="AJ35" s="159"/>
      <c r="AK35" s="134"/>
      <c r="AL35" s="134"/>
      <c r="AM35" s="134"/>
      <c r="AN35" s="134"/>
      <c r="AO35" s="134"/>
      <c r="AP35" s="134"/>
      <c r="AQ35" s="134"/>
      <c r="AR35" s="134"/>
      <c r="AS35" s="134"/>
      <c r="AT35" s="134"/>
      <c r="AU35" s="134"/>
      <c r="AV35" s="134"/>
      <c r="AW35" s="134"/>
      <c r="AX35" s="134"/>
      <c r="AY35" s="134"/>
      <c r="AZ35" s="134"/>
      <c r="BA35" s="134"/>
      <c r="BB35" s="159"/>
      <c r="BC35" s="157"/>
      <c r="BD35" s="158"/>
      <c r="BE35" s="158"/>
      <c r="BF35" s="159"/>
      <c r="BG35" s="134"/>
      <c r="BH35" s="134"/>
      <c r="BI35" s="134"/>
      <c r="BJ35" s="134"/>
      <c r="BK35" s="134"/>
      <c r="BL35" s="134"/>
      <c r="BM35" s="134"/>
      <c r="BN35" s="134"/>
      <c r="BO35" s="134"/>
      <c r="BP35" s="134"/>
      <c r="BQ35" s="134"/>
      <c r="BR35" s="134"/>
      <c r="BS35" s="134"/>
      <c r="BT35" s="134"/>
      <c r="BU35" s="134"/>
      <c r="BV35" s="134"/>
      <c r="BW35" s="134"/>
      <c r="BX35" s="134"/>
      <c r="BY35" s="160"/>
      <c r="BZ35" s="450" t="s">
        <v>169</v>
      </c>
      <c r="CA35" s="451"/>
      <c r="CB35" s="452"/>
      <c r="CC35" s="75" t="s">
        <v>8</v>
      </c>
      <c r="CD35" s="446"/>
      <c r="CE35" s="447"/>
      <c r="CF35" s="76" t="s">
        <v>9</v>
      </c>
      <c r="CG35" s="446"/>
      <c r="CH35" s="447"/>
      <c r="CI35" s="77" t="s">
        <v>16</v>
      </c>
      <c r="CJ35" s="309" t="str">
        <f>IF(CD35+CG35=0,"",CD35+CG35)</f>
        <v/>
      </c>
      <c r="CK35" s="310"/>
    </row>
    <row r="36" spans="2:89" ht="19.5" customHeight="1">
      <c r="B36" s="293">
        <f>IF(利用申込書!B45&lt;&gt;0,MONTH(DATE(1988+利用申込書!$I$8,利用申込書!$M$8,利用申込書!$Q$8)+6),"")</f>
        <v>12</v>
      </c>
      <c r="C36" s="294"/>
      <c r="D36" s="295"/>
      <c r="E36" s="323"/>
      <c r="F36" s="288"/>
      <c r="G36" s="289"/>
      <c r="H36" s="165"/>
      <c r="I36" s="165"/>
      <c r="J36" s="165"/>
      <c r="K36" s="122"/>
      <c r="L36" s="122"/>
      <c r="M36" s="165"/>
      <c r="N36" s="192"/>
      <c r="O36" s="163"/>
      <c r="P36" s="164"/>
      <c r="Q36" s="164"/>
      <c r="R36" s="137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92"/>
      <c r="AG36" s="163"/>
      <c r="AH36" s="164"/>
      <c r="AI36" s="164"/>
      <c r="AJ36" s="137"/>
      <c r="AK36" s="165"/>
      <c r="AL36" s="165"/>
      <c r="AM36" s="165"/>
      <c r="AN36" s="165"/>
      <c r="AO36" s="165"/>
      <c r="AP36" s="165"/>
      <c r="AQ36" s="165"/>
      <c r="AR36" s="165"/>
      <c r="AS36" s="165"/>
      <c r="AT36" s="165"/>
      <c r="AU36" s="165"/>
      <c r="AV36" s="165"/>
      <c r="AW36" s="165"/>
      <c r="AX36" s="165"/>
      <c r="AY36" s="165"/>
      <c r="AZ36" s="165"/>
      <c r="BA36" s="122"/>
      <c r="BB36" s="137"/>
      <c r="BC36" s="163"/>
      <c r="BD36" s="164"/>
      <c r="BE36" s="164"/>
      <c r="BF36" s="137"/>
      <c r="BG36" s="122"/>
      <c r="BH36" s="122"/>
      <c r="BI36" s="122"/>
      <c r="BJ36" s="122"/>
      <c r="BK36" s="122"/>
      <c r="BL36" s="122"/>
      <c r="BM36" s="122"/>
      <c r="BN36" s="122"/>
      <c r="BO36" s="122"/>
      <c r="BP36" s="122"/>
      <c r="BQ36" s="122"/>
      <c r="BR36" s="122"/>
      <c r="BS36" s="122"/>
      <c r="BT36" s="122"/>
      <c r="BU36" s="122"/>
      <c r="BV36" s="122"/>
      <c r="BW36" s="122"/>
      <c r="BX36" s="122"/>
      <c r="BY36" s="119"/>
      <c r="BZ36" s="311" t="s">
        <v>237</v>
      </c>
      <c r="CA36" s="312"/>
      <c r="CB36" s="312"/>
      <c r="CC36" s="313"/>
      <c r="CD36" s="313"/>
      <c r="CE36" s="313"/>
      <c r="CF36" s="313"/>
      <c r="CG36" s="313"/>
      <c r="CH36" s="313"/>
      <c r="CI36" s="313"/>
      <c r="CJ36" s="313"/>
      <c r="CK36" s="314"/>
    </row>
    <row r="37" spans="2:89" ht="19.5" customHeight="1" thickBot="1">
      <c r="B37" s="293" t="s">
        <v>21</v>
      </c>
      <c r="C37" s="294"/>
      <c r="D37" s="295"/>
      <c r="E37" s="166"/>
      <c r="F37" s="128"/>
      <c r="G37" s="167" t="s">
        <v>23</v>
      </c>
      <c r="H37" s="193"/>
      <c r="I37" s="172"/>
      <c r="J37" s="172"/>
      <c r="K37" s="171"/>
      <c r="L37" s="172"/>
      <c r="M37" s="172"/>
      <c r="N37" s="180"/>
      <c r="O37" s="170"/>
      <c r="P37" s="233"/>
      <c r="Q37" s="233"/>
      <c r="R37" s="234"/>
      <c r="S37" s="171"/>
      <c r="T37" s="172"/>
      <c r="U37" s="171"/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3"/>
      <c r="AG37" s="170" t="s">
        <v>174</v>
      </c>
      <c r="AH37" s="444"/>
      <c r="AI37" s="444"/>
      <c r="AJ37" s="445"/>
      <c r="AK37" s="172"/>
      <c r="AL37" s="172"/>
      <c r="AM37" s="171"/>
      <c r="AN37" s="193"/>
      <c r="AO37" s="193"/>
      <c r="AP37" s="172"/>
      <c r="AQ37" s="172"/>
      <c r="AR37" s="172"/>
      <c r="AS37" s="172"/>
      <c r="AT37" s="172"/>
      <c r="AU37" s="172"/>
      <c r="AV37" s="172"/>
      <c r="AW37" s="171"/>
      <c r="AX37" s="172"/>
      <c r="AY37" s="171"/>
      <c r="AZ37" s="171"/>
      <c r="BA37" s="171"/>
      <c r="BB37" s="180"/>
      <c r="BC37" s="170" t="s">
        <v>174</v>
      </c>
      <c r="BD37" s="444"/>
      <c r="BE37" s="444"/>
      <c r="BF37" s="445"/>
      <c r="BG37" s="171"/>
      <c r="BH37" s="171"/>
      <c r="BI37" s="171"/>
      <c r="BJ37" s="171"/>
      <c r="BK37" s="171"/>
      <c r="BL37" s="171"/>
      <c r="BM37" s="171"/>
      <c r="BN37" s="171"/>
      <c r="BO37" s="171"/>
      <c r="BP37" s="171"/>
      <c r="BQ37" s="171"/>
      <c r="BR37" s="171"/>
      <c r="BS37" s="171"/>
      <c r="BT37" s="171"/>
      <c r="BU37" s="171"/>
      <c r="BV37" s="171"/>
      <c r="BW37" s="171"/>
      <c r="BX37" s="171"/>
      <c r="BY37" s="174"/>
      <c r="BZ37" s="315"/>
      <c r="CA37" s="316"/>
      <c r="CB37" s="316"/>
      <c r="CC37" s="317"/>
      <c r="CD37" s="317"/>
      <c r="CE37" s="317"/>
      <c r="CF37" s="317"/>
      <c r="CG37" s="317"/>
      <c r="CH37" s="317"/>
      <c r="CI37" s="317"/>
      <c r="CJ37" s="317"/>
      <c r="CK37" s="318"/>
    </row>
    <row r="38" spans="2:89" ht="19.5" customHeight="1" thickTop="1">
      <c r="B38" s="293">
        <f>IF(利用申込書!B47&lt;&gt;0,DAY(DATE(1989+利用申込書!$I$8,利用申込書!$M$8,利用申込書!$Q$8)+6),"")</f>
        <v>6</v>
      </c>
      <c r="C38" s="294"/>
      <c r="D38" s="295"/>
      <c r="E38" s="322" t="s">
        <v>17</v>
      </c>
      <c r="F38" s="286"/>
      <c r="G38" s="287"/>
      <c r="H38" s="175"/>
      <c r="I38" s="175"/>
      <c r="J38" s="175"/>
      <c r="K38" s="175"/>
      <c r="L38" s="175"/>
      <c r="M38" s="175"/>
      <c r="N38" s="176"/>
      <c r="O38" s="163"/>
      <c r="P38" s="164"/>
      <c r="Q38" s="164"/>
      <c r="R38" s="137"/>
      <c r="S38" s="175"/>
      <c r="T38" s="175"/>
      <c r="U38" s="175"/>
      <c r="V38" s="175"/>
      <c r="W38" s="239"/>
      <c r="X38" s="175"/>
      <c r="Y38" s="175"/>
      <c r="Z38" s="175"/>
      <c r="AA38" s="175"/>
      <c r="AB38" s="175"/>
      <c r="AC38" s="175"/>
      <c r="AD38" s="175"/>
      <c r="AE38" s="175"/>
      <c r="AF38" s="176"/>
      <c r="AG38" s="163"/>
      <c r="AH38" s="164"/>
      <c r="AI38" s="164"/>
      <c r="AJ38" s="137"/>
      <c r="AK38" s="175"/>
      <c r="AL38" s="175"/>
      <c r="AM38" s="175"/>
      <c r="AN38" s="175"/>
      <c r="AO38" s="175"/>
      <c r="AP38" s="175"/>
      <c r="AQ38" s="175"/>
      <c r="AR38" s="175"/>
      <c r="AS38" s="175"/>
      <c r="AT38" s="175"/>
      <c r="AU38" s="175"/>
      <c r="AV38" s="175"/>
      <c r="AW38" s="175"/>
      <c r="AX38" s="175"/>
      <c r="AY38" s="175"/>
      <c r="AZ38" s="175"/>
      <c r="BA38" s="175"/>
      <c r="BB38" s="176"/>
      <c r="BC38" s="163"/>
      <c r="BD38" s="164"/>
      <c r="BE38" s="164"/>
      <c r="BF38" s="137"/>
      <c r="BG38" s="175"/>
      <c r="BH38" s="175"/>
      <c r="BI38" s="175"/>
      <c r="BJ38" s="175"/>
      <c r="BK38" s="175"/>
      <c r="BL38" s="175"/>
      <c r="BM38" s="175"/>
      <c r="BN38" s="175"/>
      <c r="BO38" s="175"/>
      <c r="BP38" s="175"/>
      <c r="BQ38" s="175"/>
      <c r="BR38" s="175"/>
      <c r="BS38" s="175"/>
      <c r="BT38" s="175"/>
      <c r="BU38" s="175"/>
      <c r="BV38" s="175"/>
      <c r="BW38" s="175"/>
      <c r="BX38" s="175"/>
      <c r="BY38" s="177"/>
      <c r="BZ38" s="315"/>
      <c r="CA38" s="317"/>
      <c r="CB38" s="317"/>
      <c r="CC38" s="317"/>
      <c r="CD38" s="317"/>
      <c r="CE38" s="317"/>
      <c r="CF38" s="317"/>
      <c r="CG38" s="317"/>
      <c r="CH38" s="317"/>
      <c r="CI38" s="317"/>
      <c r="CJ38" s="317"/>
      <c r="CK38" s="318"/>
    </row>
    <row r="39" spans="2:89" ht="19.5" customHeight="1" thickBot="1">
      <c r="B39" s="293" t="s">
        <v>22</v>
      </c>
      <c r="C39" s="294"/>
      <c r="D39" s="295"/>
      <c r="E39" s="323"/>
      <c r="F39" s="288"/>
      <c r="G39" s="289"/>
      <c r="H39" s="165"/>
      <c r="I39" s="165"/>
      <c r="J39" s="165"/>
      <c r="K39" s="122"/>
      <c r="L39" s="122"/>
      <c r="M39" s="122"/>
      <c r="N39" s="192"/>
      <c r="O39" s="170"/>
      <c r="P39" s="233"/>
      <c r="Q39" s="233"/>
      <c r="R39" s="234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92"/>
      <c r="AG39" s="170" t="s">
        <v>174</v>
      </c>
      <c r="AH39" s="444"/>
      <c r="AI39" s="444"/>
      <c r="AJ39" s="445"/>
      <c r="AK39" s="122"/>
      <c r="AL39" s="122"/>
      <c r="AM39" s="122"/>
      <c r="AN39" s="122"/>
      <c r="AO39" s="122"/>
      <c r="AP39" s="122"/>
      <c r="AQ39" s="122"/>
      <c r="AR39" s="122"/>
      <c r="AS39" s="122"/>
      <c r="AT39" s="122"/>
      <c r="AU39" s="122"/>
      <c r="AV39" s="122"/>
      <c r="AW39" s="122"/>
      <c r="AX39" s="122"/>
      <c r="AY39" s="122"/>
      <c r="AZ39" s="122"/>
      <c r="BA39" s="122"/>
      <c r="BB39" s="137"/>
      <c r="BC39" s="465" t="s">
        <v>209</v>
      </c>
      <c r="BD39" s="466"/>
      <c r="BE39" s="466"/>
      <c r="BF39" s="467"/>
      <c r="BG39" s="122"/>
      <c r="BH39" s="122"/>
      <c r="BI39" s="122"/>
      <c r="BJ39" s="122"/>
      <c r="BK39" s="122"/>
      <c r="BL39" s="122"/>
      <c r="BM39" s="122"/>
      <c r="BN39" s="122"/>
      <c r="BO39" s="122"/>
      <c r="BP39" s="122"/>
      <c r="BQ39" s="122"/>
      <c r="BR39" s="122"/>
      <c r="BS39" s="122"/>
      <c r="BT39" s="122"/>
      <c r="BU39" s="122"/>
      <c r="BV39" s="122"/>
      <c r="BW39" s="122"/>
      <c r="BX39" s="122"/>
      <c r="BY39" s="119"/>
      <c r="BZ39" s="315"/>
      <c r="CA39" s="317"/>
      <c r="CB39" s="317"/>
      <c r="CC39" s="317"/>
      <c r="CD39" s="317"/>
      <c r="CE39" s="317"/>
      <c r="CF39" s="317"/>
      <c r="CG39" s="317"/>
      <c r="CH39" s="317"/>
      <c r="CI39" s="317"/>
      <c r="CJ39" s="317"/>
      <c r="CK39" s="318"/>
    </row>
    <row r="40" spans="2:89" ht="19.5" customHeight="1" thickTop="1">
      <c r="B40" s="283" t="str">
        <f>IF(OR(利用申込書!$I$8="",B36="",B38=""),"（   ）",TEXT(WEEKDAY(DATE(2018+利用申込書!$I$8,B36,B38)),"(aaa)"))</f>
        <v>（   ）</v>
      </c>
      <c r="C40" s="284"/>
      <c r="D40" s="285"/>
      <c r="E40" s="194"/>
      <c r="F40" s="120"/>
      <c r="G40" s="179" t="s">
        <v>23</v>
      </c>
      <c r="H40" s="195"/>
      <c r="I40" s="171"/>
      <c r="J40" s="171"/>
      <c r="K40" s="171"/>
      <c r="L40" s="171"/>
      <c r="M40" s="171"/>
      <c r="N40" s="171"/>
      <c r="O40" s="163"/>
      <c r="P40" s="164"/>
      <c r="Q40" s="164"/>
      <c r="R40" s="137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63"/>
      <c r="AH40" s="164"/>
      <c r="AI40" s="164"/>
      <c r="AJ40" s="137"/>
      <c r="AK40" s="171"/>
      <c r="AL40" s="171"/>
      <c r="AM40" s="171"/>
      <c r="AN40" s="171"/>
      <c r="AO40" s="171"/>
      <c r="AP40" s="171"/>
      <c r="AQ40" s="171"/>
      <c r="AR40" s="171"/>
      <c r="AS40" s="171"/>
      <c r="AT40" s="171"/>
      <c r="AU40" s="171"/>
      <c r="AV40" s="171"/>
      <c r="AW40" s="171"/>
      <c r="AX40" s="171"/>
      <c r="AY40" s="171"/>
      <c r="AZ40" s="171"/>
      <c r="BA40" s="171"/>
      <c r="BB40" s="180"/>
      <c r="BC40" s="459" t="s">
        <v>210</v>
      </c>
      <c r="BD40" s="460"/>
      <c r="BE40" s="460"/>
      <c r="BF40" s="461"/>
      <c r="BG40" s="171"/>
      <c r="BH40" s="171"/>
      <c r="BI40" s="171"/>
      <c r="BJ40" s="171"/>
      <c r="BK40" s="171"/>
      <c r="BL40" s="171"/>
      <c r="BM40" s="171"/>
      <c r="BN40" s="171"/>
      <c r="BO40" s="171"/>
      <c r="BP40" s="171"/>
      <c r="BQ40" s="171"/>
      <c r="BR40" s="171"/>
      <c r="BS40" s="171"/>
      <c r="BT40" s="171"/>
      <c r="BU40" s="171"/>
      <c r="BV40" s="171"/>
      <c r="BW40" s="171"/>
      <c r="BX40" s="171"/>
      <c r="BY40" s="174"/>
      <c r="BZ40" s="315"/>
      <c r="CA40" s="317"/>
      <c r="CB40" s="317"/>
      <c r="CC40" s="317"/>
      <c r="CD40" s="317"/>
      <c r="CE40" s="317"/>
      <c r="CF40" s="317"/>
      <c r="CG40" s="317"/>
      <c r="CH40" s="317"/>
      <c r="CI40" s="317"/>
      <c r="CJ40" s="317"/>
      <c r="CK40" s="318"/>
    </row>
    <row r="41" spans="2:89" ht="3" customHeight="1">
      <c r="B41" s="196"/>
      <c r="C41" s="122"/>
      <c r="D41" s="137"/>
      <c r="E41" s="122"/>
      <c r="F41" s="197"/>
      <c r="G41" s="182"/>
      <c r="H41" s="127"/>
      <c r="I41" s="127"/>
      <c r="J41" s="122"/>
      <c r="K41" s="122"/>
      <c r="L41" s="137"/>
      <c r="M41" s="122"/>
      <c r="N41" s="122"/>
      <c r="O41" s="127"/>
      <c r="P41" s="137"/>
      <c r="Q41" s="122"/>
      <c r="R41" s="137"/>
      <c r="S41" s="122"/>
      <c r="T41" s="137"/>
      <c r="U41" s="122"/>
      <c r="V41" s="122"/>
      <c r="W41" s="122"/>
      <c r="X41" s="122"/>
      <c r="Y41" s="127"/>
      <c r="Z41" s="122"/>
      <c r="AA41" s="122"/>
      <c r="AB41" s="137"/>
      <c r="AC41" s="122"/>
      <c r="AD41" s="122"/>
      <c r="AE41" s="122"/>
      <c r="AF41" s="122"/>
      <c r="AG41" s="127"/>
      <c r="AH41" s="137"/>
      <c r="AI41" s="122"/>
      <c r="AJ41" s="137"/>
      <c r="AK41" s="122"/>
      <c r="AL41" s="122"/>
      <c r="AM41" s="122"/>
      <c r="AN41" s="122"/>
      <c r="AO41" s="127"/>
      <c r="AP41" s="122"/>
      <c r="AQ41" s="122"/>
      <c r="AR41" s="137"/>
      <c r="AS41" s="122"/>
      <c r="AT41" s="122"/>
      <c r="AU41" s="122"/>
      <c r="AV41" s="137"/>
      <c r="AW41" s="122"/>
      <c r="AX41" s="122"/>
      <c r="AY41" s="122"/>
      <c r="AZ41" s="137"/>
      <c r="BA41" s="122"/>
      <c r="BB41" s="122"/>
      <c r="BC41" s="127"/>
      <c r="BD41" s="137"/>
      <c r="BE41" s="122"/>
      <c r="BF41" s="137"/>
      <c r="BG41" s="122"/>
      <c r="BH41" s="137"/>
      <c r="BI41" s="122"/>
      <c r="BJ41" s="122"/>
      <c r="BK41" s="122"/>
      <c r="BL41" s="122"/>
      <c r="BM41" s="127"/>
      <c r="BN41" s="122"/>
      <c r="BO41" s="122"/>
      <c r="BP41" s="137"/>
      <c r="BQ41" s="122"/>
      <c r="BR41" s="122"/>
      <c r="BS41" s="122"/>
      <c r="BT41" s="137"/>
      <c r="BU41" s="122"/>
      <c r="BV41" s="122"/>
      <c r="BW41" s="122"/>
      <c r="BX41" s="137"/>
      <c r="BY41" s="183"/>
      <c r="BZ41" s="315"/>
      <c r="CA41" s="317"/>
      <c r="CB41" s="317"/>
      <c r="CC41" s="317"/>
      <c r="CD41" s="317"/>
      <c r="CE41" s="317"/>
      <c r="CF41" s="317"/>
      <c r="CG41" s="317"/>
      <c r="CH41" s="317"/>
      <c r="CI41" s="317"/>
      <c r="CJ41" s="317"/>
      <c r="CK41" s="318"/>
    </row>
    <row r="42" spans="2:89" ht="3" customHeight="1" thickBot="1">
      <c r="B42" s="198"/>
      <c r="C42" s="113"/>
      <c r="D42" s="187"/>
      <c r="E42" s="113"/>
      <c r="F42" s="199"/>
      <c r="G42" s="186"/>
      <c r="H42" s="188"/>
      <c r="I42" s="188"/>
      <c r="J42" s="187"/>
      <c r="K42" s="188"/>
      <c r="L42" s="113"/>
      <c r="M42" s="188"/>
      <c r="N42" s="113"/>
      <c r="O42" s="188"/>
      <c r="P42" s="187"/>
      <c r="Q42" s="113"/>
      <c r="R42" s="187"/>
      <c r="S42" s="113"/>
      <c r="T42" s="113"/>
      <c r="U42" s="188"/>
      <c r="V42" s="113"/>
      <c r="W42" s="188"/>
      <c r="X42" s="113"/>
      <c r="Y42" s="188"/>
      <c r="Z42" s="113"/>
      <c r="AA42" s="188"/>
      <c r="AB42" s="187"/>
      <c r="AC42" s="188"/>
      <c r="AD42" s="113"/>
      <c r="AE42" s="188"/>
      <c r="AF42" s="113"/>
      <c r="AG42" s="188"/>
      <c r="AH42" s="187"/>
      <c r="AI42" s="113"/>
      <c r="AJ42" s="187"/>
      <c r="AK42" s="113"/>
      <c r="AL42" s="113"/>
      <c r="AM42" s="188"/>
      <c r="AN42" s="113"/>
      <c r="AO42" s="188"/>
      <c r="AP42" s="113"/>
      <c r="AQ42" s="188"/>
      <c r="AR42" s="113"/>
      <c r="AS42" s="188"/>
      <c r="AT42" s="113"/>
      <c r="AU42" s="188"/>
      <c r="AV42" s="113"/>
      <c r="AW42" s="188"/>
      <c r="AX42" s="113"/>
      <c r="AY42" s="188"/>
      <c r="AZ42" s="113"/>
      <c r="BA42" s="188"/>
      <c r="BB42" s="113"/>
      <c r="BC42" s="188"/>
      <c r="BD42" s="187"/>
      <c r="BE42" s="113"/>
      <c r="BF42" s="187"/>
      <c r="BG42" s="113"/>
      <c r="BH42" s="113"/>
      <c r="BI42" s="188"/>
      <c r="BJ42" s="187"/>
      <c r="BK42" s="113"/>
      <c r="BL42" s="113"/>
      <c r="BM42" s="188"/>
      <c r="BN42" s="113"/>
      <c r="BO42" s="188"/>
      <c r="BP42" s="187"/>
      <c r="BQ42" s="113"/>
      <c r="BR42" s="113"/>
      <c r="BS42" s="188"/>
      <c r="BT42" s="187"/>
      <c r="BU42" s="113"/>
      <c r="BV42" s="187"/>
      <c r="BW42" s="113"/>
      <c r="BX42" s="187"/>
      <c r="BY42" s="189"/>
      <c r="BZ42" s="319"/>
      <c r="CA42" s="320"/>
      <c r="CB42" s="320"/>
      <c r="CC42" s="320"/>
      <c r="CD42" s="320"/>
      <c r="CE42" s="320"/>
      <c r="CF42" s="320"/>
      <c r="CG42" s="320"/>
      <c r="CH42" s="320"/>
      <c r="CI42" s="320"/>
      <c r="CJ42" s="320"/>
      <c r="CK42" s="321"/>
    </row>
  </sheetData>
  <mergeCells count="104">
    <mergeCell ref="BZ35:CB35"/>
    <mergeCell ref="CD35:CE35"/>
    <mergeCell ref="CG35:CH35"/>
    <mergeCell ref="CJ35:CK35"/>
    <mergeCell ref="B36:D36"/>
    <mergeCell ref="BZ36:CK42"/>
    <mergeCell ref="B37:D37"/>
    <mergeCell ref="AH37:AJ37"/>
    <mergeCell ref="BD37:BF37"/>
    <mergeCell ref="B38:D38"/>
    <mergeCell ref="B35:D35"/>
    <mergeCell ref="E35:G36"/>
    <mergeCell ref="E38:G39"/>
    <mergeCell ref="B39:D39"/>
    <mergeCell ref="P6:Q6"/>
    <mergeCell ref="T6:U6"/>
    <mergeCell ref="X6:Y6"/>
    <mergeCell ref="AB6:AC6"/>
    <mergeCell ref="AH39:AJ39"/>
    <mergeCell ref="BC39:BF39"/>
    <mergeCell ref="B40:D40"/>
    <mergeCell ref="BC40:BF40"/>
    <mergeCell ref="AC2:BA2"/>
    <mergeCell ref="B4:J4"/>
    <mergeCell ref="K4:M4"/>
    <mergeCell ref="N4:AF4"/>
    <mergeCell ref="AG4:AI4"/>
    <mergeCell ref="AJ4:AT4"/>
    <mergeCell ref="K3:M3"/>
    <mergeCell ref="N3:AF3"/>
    <mergeCell ref="AG3:AI3"/>
    <mergeCell ref="AJ3:AT3"/>
    <mergeCell ref="BZ27:CB27"/>
    <mergeCell ref="CD27:CE27"/>
    <mergeCell ref="CG27:CH27"/>
    <mergeCell ref="CJ27:CK27"/>
    <mergeCell ref="B28:D28"/>
    <mergeCell ref="BZ28:CK34"/>
    <mergeCell ref="B29:D29"/>
    <mergeCell ref="AH29:AJ29"/>
    <mergeCell ref="BD29:BF29"/>
    <mergeCell ref="B30:D30"/>
    <mergeCell ref="B27:D27"/>
    <mergeCell ref="E27:G28"/>
    <mergeCell ref="E30:G31"/>
    <mergeCell ref="B31:D31"/>
    <mergeCell ref="AH31:AJ31"/>
    <mergeCell ref="BC31:BF31"/>
    <mergeCell ref="B32:D32"/>
    <mergeCell ref="BC32:BF32"/>
    <mergeCell ref="CG19:CH19"/>
    <mergeCell ref="CJ19:CK19"/>
    <mergeCell ref="B20:D20"/>
    <mergeCell ref="BZ20:CK26"/>
    <mergeCell ref="B21:D21"/>
    <mergeCell ref="AH21:AJ21"/>
    <mergeCell ref="BD21:BF21"/>
    <mergeCell ref="B22:D22"/>
    <mergeCell ref="E22:G23"/>
    <mergeCell ref="B23:D23"/>
    <mergeCell ref="B19:D19"/>
    <mergeCell ref="E19:G20"/>
    <mergeCell ref="BZ19:CB19"/>
    <mergeCell ref="CD19:CE19"/>
    <mergeCell ref="AH23:AJ23"/>
    <mergeCell ref="BC23:BF23"/>
    <mergeCell ref="B24:D24"/>
    <mergeCell ref="BC24:BF24"/>
    <mergeCell ref="BZ12:CK18"/>
    <mergeCell ref="B13:D13"/>
    <mergeCell ref="AH13:AJ13"/>
    <mergeCell ref="BD13:BF13"/>
    <mergeCell ref="B14:D14"/>
    <mergeCell ref="E14:G15"/>
    <mergeCell ref="B15:D15"/>
    <mergeCell ref="AH15:AJ15"/>
    <mergeCell ref="BC15:BF15"/>
    <mergeCell ref="B16:D16"/>
    <mergeCell ref="BC16:BF16"/>
    <mergeCell ref="B12:D12"/>
    <mergeCell ref="BZ6:CK10"/>
    <mergeCell ref="CP6:DR6"/>
    <mergeCell ref="BL9:BN10"/>
    <mergeCell ref="AY10:BB10"/>
    <mergeCell ref="B11:D11"/>
    <mergeCell ref="E11:G12"/>
    <mergeCell ref="BZ11:CB11"/>
    <mergeCell ref="CD11:CE11"/>
    <mergeCell ref="CG11:CH11"/>
    <mergeCell ref="CJ11:CK11"/>
    <mergeCell ref="BD6:BE6"/>
    <mergeCell ref="BH6:BI6"/>
    <mergeCell ref="BL6:BM6"/>
    <mergeCell ref="BP6:BQ6"/>
    <mergeCell ref="BT6:BU6"/>
    <mergeCell ref="BX6:BY6"/>
    <mergeCell ref="AF6:AG6"/>
    <mergeCell ref="AJ6:AK6"/>
    <mergeCell ref="AN6:AO6"/>
    <mergeCell ref="AR6:AS6"/>
    <mergeCell ref="AV6:AW6"/>
    <mergeCell ref="AZ6:BA6"/>
    <mergeCell ref="H6:I6"/>
    <mergeCell ref="L6:M6"/>
  </mergeCells>
  <phoneticPr fontId="3"/>
  <dataValidations count="2">
    <dataValidation type="list" allowBlank="1" showInputMessage="1" sqref="B22:D22 B30:D30 B38:D38">
      <formula1>"1,2,3,4,5,6,7,8,9,10,11,12,13,14,15,16,17,18,19,20,21,22,23,24,25,26,27,28,29,30,31"</formula1>
    </dataValidation>
    <dataValidation type="list" allowBlank="1" sqref="B20:D20 B28:D28 B36:D36">
      <formula1>"1,2,3,4,5,6,7,8,9,10,11,12"</formula1>
    </dataValidation>
  </dataValidations>
  <printOptions horizontalCentered="1" verticalCentered="1"/>
  <pageMargins left="0.39370078740157483" right="0.27559055118110237" top="0.39370078740157483" bottom="0.39370078740157483" header="0.39370078740157483" footer="0.27559055118110237"/>
  <pageSetup paperSize="9" scale="82" orientation="landscape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7" r:id="rId4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5" name="Check Box 4">
              <controlPr defaultSize="0" autoFill="0" autoLine="0" autoPict="0">
                <anchor mov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10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6" name="Check Box 7">
              <controlPr defaultSize="0" autoFill="0" autoLine="0" autoPict="0">
                <anchor moveWithCells="1">
                  <from>
                    <xdr:col>14</xdr:col>
                    <xdr:colOff>0</xdr:colOff>
                    <xdr:row>10</xdr:row>
                    <xdr:rowOff>0</xdr:rowOff>
                  </from>
                  <to>
                    <xdr:col>18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7" name="Check Box 8">
              <controlPr defaultSize="0" autoFill="0" autoLine="0" autoPict="0">
                <anchor moveWithCells="1">
                  <from>
                    <xdr:col>14</xdr:col>
                    <xdr:colOff>0</xdr:colOff>
                    <xdr:row>11</xdr:row>
                    <xdr:rowOff>0</xdr:rowOff>
                  </from>
                  <to>
                    <xdr:col>18</xdr:col>
                    <xdr:colOff>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8" name="Check Box 9">
              <controlPr defaultSize="0" autoFill="0" autoLine="0" autoPict="0">
                <anchor moveWithCells="1">
                  <from>
                    <xdr:col>32</xdr:col>
                    <xdr:colOff>0</xdr:colOff>
                    <xdr:row>10</xdr:row>
                    <xdr:rowOff>0</xdr:rowOff>
                  </from>
                  <to>
                    <xdr:col>36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9" name="Check Box 10">
              <controlPr defaultSize="0" autoFill="0" autoLine="0" autoPict="0">
                <anchor moveWithCells="1">
                  <from>
                    <xdr:col>32</xdr:col>
                    <xdr:colOff>0</xdr:colOff>
                    <xdr:row>11</xdr:row>
                    <xdr:rowOff>0</xdr:rowOff>
                  </from>
                  <to>
                    <xdr:col>36</xdr:col>
                    <xdr:colOff>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10" name="Check Box 11">
              <controlPr defaultSize="0" autoFill="0" autoLine="0" autoPict="0">
                <anchor moveWithCells="1">
                  <from>
                    <xdr:col>32</xdr:col>
                    <xdr:colOff>0</xdr:colOff>
                    <xdr:row>13</xdr:row>
                    <xdr:rowOff>0</xdr:rowOff>
                  </from>
                  <to>
                    <xdr:col>36</xdr:col>
                    <xdr:colOff>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11" name="Check Box 12">
              <controlPr defaultSize="0" autoFill="0" autoLine="0" autoPict="0">
                <anchor moveWithCells="1">
                  <from>
                    <xdr:col>32</xdr:col>
                    <xdr:colOff>0</xdr:colOff>
                    <xdr:row>15</xdr:row>
                    <xdr:rowOff>0</xdr:rowOff>
                  </from>
                  <to>
                    <xdr:col>36</xdr:col>
                    <xdr:colOff>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12" name="Check Box 13">
              <controlPr defaultSize="0" autoFill="0" autoLine="0" autoPict="0">
                <anchor moveWithCells="1">
                  <from>
                    <xdr:col>54</xdr:col>
                    <xdr:colOff>0</xdr:colOff>
                    <xdr:row>10</xdr:row>
                    <xdr:rowOff>0</xdr:rowOff>
                  </from>
                  <to>
                    <xdr:col>58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13" name="Check Box 14">
              <controlPr defaultSize="0" autoFill="0" autoLine="0" autoPict="0">
                <anchor moveWithCells="1">
                  <from>
                    <xdr:col>54</xdr:col>
                    <xdr:colOff>9525</xdr:colOff>
                    <xdr:row>13</xdr:row>
                    <xdr:rowOff>0</xdr:rowOff>
                  </from>
                  <to>
                    <xdr:col>58</xdr:col>
                    <xdr:colOff>9525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r:id="rId14" name="Check Box 15">
              <controlPr defaultSize="0" autoFill="0" autoLine="0" autoPict="0">
                <anchor moveWithCells="1">
                  <from>
                    <xdr:col>54</xdr:col>
                    <xdr:colOff>0</xdr:colOff>
                    <xdr:row>18</xdr:row>
                    <xdr:rowOff>9525</xdr:rowOff>
                  </from>
                  <to>
                    <xdr:col>58</xdr:col>
                    <xdr:colOff>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r:id="rId15" name="Check Box 16">
              <controlPr defaultSize="0" autoFill="0" autoLine="0" autoPict="0">
                <anchor moveWithCells="1">
                  <from>
                    <xdr:col>54</xdr:col>
                    <xdr:colOff>0</xdr:colOff>
                    <xdr:row>20</xdr:row>
                    <xdr:rowOff>238125</xdr:rowOff>
                  </from>
                  <to>
                    <xdr:col>58</xdr:col>
                    <xdr:colOff>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r:id="rId16" name="Check Box 17">
              <controlPr defaultSize="0" autoFill="0" autoLine="0" autoPict="0">
                <anchor moveWithCells="1">
                  <from>
                    <xdr:col>32</xdr:col>
                    <xdr:colOff>0</xdr:colOff>
                    <xdr:row>19</xdr:row>
                    <xdr:rowOff>0</xdr:rowOff>
                  </from>
                  <to>
                    <xdr:col>36</xdr:col>
                    <xdr:colOff>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r:id="rId17" name="Check Box 18">
              <controlPr defaultSize="0" autoFill="0" autoLine="0" autoPict="0">
                <anchor moveWithCells="1">
                  <from>
                    <xdr:col>32</xdr:col>
                    <xdr:colOff>0</xdr:colOff>
                    <xdr:row>21</xdr:row>
                    <xdr:rowOff>0</xdr:rowOff>
                  </from>
                  <to>
                    <xdr:col>36</xdr:col>
                    <xdr:colOff>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r:id="rId18" name="Check Box 19">
              <controlPr defaultSize="0" autoFill="0" autoLine="0" autoPict="0">
                <anchor moveWithCells="1">
                  <from>
                    <xdr:col>32</xdr:col>
                    <xdr:colOff>0</xdr:colOff>
                    <xdr:row>23</xdr:row>
                    <xdr:rowOff>0</xdr:rowOff>
                  </from>
                  <to>
                    <xdr:col>36</xdr:col>
                    <xdr:colOff>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r:id="rId19" name="Check Box 20">
              <controlPr defaultSize="0" autoFill="0" autoLine="0" autoPict="0">
                <anchor moveWithCells="1">
                  <from>
                    <xdr:col>14</xdr:col>
                    <xdr:colOff>0</xdr:colOff>
                    <xdr:row>18</xdr:row>
                    <xdr:rowOff>0</xdr:rowOff>
                  </from>
                  <to>
                    <xdr:col>18</xdr:col>
                    <xdr:colOff>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r:id="rId20" name="Check Box 21">
              <controlPr defaultSize="0" autoFill="0" autoLine="0" autoPict="0">
                <anchor moveWithCells="1">
                  <from>
                    <xdr:col>14</xdr:col>
                    <xdr:colOff>0</xdr:colOff>
                    <xdr:row>18</xdr:row>
                    <xdr:rowOff>238125</xdr:rowOff>
                  </from>
                  <to>
                    <xdr:col>18</xdr:col>
                    <xdr:colOff>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r:id="rId21" name="Check Box 22">
              <controlPr defaultSize="0" autoFill="0" autoLine="0" autoPict="0">
                <anchor moveWithCells="1">
                  <from>
                    <xdr:col>14</xdr:col>
                    <xdr:colOff>0</xdr:colOff>
                    <xdr:row>26</xdr:row>
                    <xdr:rowOff>0</xdr:rowOff>
                  </from>
                  <to>
                    <xdr:col>18</xdr:col>
                    <xdr:colOff>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r:id="rId22" name="Check Box 23">
              <controlPr defaultSize="0" autoFill="0" autoLine="0" autoPict="0">
                <anchor moveWithCells="1">
                  <from>
                    <xdr:col>14</xdr:col>
                    <xdr:colOff>0</xdr:colOff>
                    <xdr:row>26</xdr:row>
                    <xdr:rowOff>238125</xdr:rowOff>
                  </from>
                  <to>
                    <xdr:col>18</xdr:col>
                    <xdr:colOff>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8" r:id="rId23" name="Check Box 24">
              <controlPr defaultSize="0" autoFill="0" autoLine="0" autoPict="0">
                <anchor moveWithCells="1">
                  <from>
                    <xdr:col>32</xdr:col>
                    <xdr:colOff>0</xdr:colOff>
                    <xdr:row>26</xdr:row>
                    <xdr:rowOff>0</xdr:rowOff>
                  </from>
                  <to>
                    <xdr:col>36</xdr:col>
                    <xdr:colOff>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9" r:id="rId24" name="Check Box 25">
              <controlPr defaultSize="0" autoFill="0" autoLine="0" autoPict="0">
                <anchor moveWithCells="1">
                  <from>
                    <xdr:col>32</xdr:col>
                    <xdr:colOff>0</xdr:colOff>
                    <xdr:row>27</xdr:row>
                    <xdr:rowOff>0</xdr:rowOff>
                  </from>
                  <to>
                    <xdr:col>36</xdr:col>
                    <xdr:colOff>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0" r:id="rId25" name="Check Box 26">
              <controlPr defaultSize="0" autoFill="0" autoLine="0" autoPict="0">
                <anchor moveWithCells="1">
                  <from>
                    <xdr:col>32</xdr:col>
                    <xdr:colOff>0</xdr:colOff>
                    <xdr:row>29</xdr:row>
                    <xdr:rowOff>0</xdr:rowOff>
                  </from>
                  <to>
                    <xdr:col>36</xdr:col>
                    <xdr:colOff>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1" r:id="rId26" name="Check Box 27">
              <controlPr defaultSize="0" autoFill="0" autoLine="0" autoPict="0">
                <anchor moveWithCells="1">
                  <from>
                    <xdr:col>32</xdr:col>
                    <xdr:colOff>0</xdr:colOff>
                    <xdr:row>31</xdr:row>
                    <xdr:rowOff>0</xdr:rowOff>
                  </from>
                  <to>
                    <xdr:col>36</xdr:col>
                    <xdr:colOff>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2" r:id="rId27" name="Check Box 28">
              <controlPr defaultSize="0" autoFill="0" autoLine="0" autoPict="0">
                <anchor moveWithCells="1">
                  <from>
                    <xdr:col>54</xdr:col>
                    <xdr:colOff>0</xdr:colOff>
                    <xdr:row>26</xdr:row>
                    <xdr:rowOff>0</xdr:rowOff>
                  </from>
                  <to>
                    <xdr:col>58</xdr:col>
                    <xdr:colOff>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3" r:id="rId28" name="Check Box 29">
              <controlPr defaultSize="0" autoFill="0" autoLine="0" autoPict="0">
                <anchor moveWithCells="1">
                  <from>
                    <xdr:col>54</xdr:col>
                    <xdr:colOff>9525</xdr:colOff>
                    <xdr:row>29</xdr:row>
                    <xdr:rowOff>9525</xdr:rowOff>
                  </from>
                  <to>
                    <xdr:col>58</xdr:col>
                    <xdr:colOff>9525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4" r:id="rId29" name="Check Box 30">
              <controlPr defaultSize="0" autoFill="0" autoLine="0" autoPict="0">
                <anchor moveWithCells="1">
                  <from>
                    <xdr:col>31</xdr:col>
                    <xdr:colOff>142875</xdr:colOff>
                    <xdr:row>18</xdr:row>
                    <xdr:rowOff>9525</xdr:rowOff>
                  </from>
                  <to>
                    <xdr:col>36</xdr:col>
                    <xdr:colOff>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5" r:id="rId30" name="Check Box 31">
              <controlPr defaultSize="0" autoFill="0" autoLine="0" autoPict="0">
                <anchor moveWithCells="1">
                  <from>
                    <xdr:col>54</xdr:col>
                    <xdr:colOff>0</xdr:colOff>
                    <xdr:row>11</xdr:row>
                    <xdr:rowOff>0</xdr:rowOff>
                  </from>
                  <to>
                    <xdr:col>58</xdr:col>
                    <xdr:colOff>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6" r:id="rId31" name="Check Box 32">
              <controlPr defaultSize="0" autoFill="0" autoLine="0" autoPict="0">
                <anchor moveWithCells="1">
                  <from>
                    <xdr:col>54</xdr:col>
                    <xdr:colOff>0</xdr:colOff>
                    <xdr:row>19</xdr:row>
                    <xdr:rowOff>0</xdr:rowOff>
                  </from>
                  <to>
                    <xdr:col>58</xdr:col>
                    <xdr:colOff>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7" r:id="rId32" name="Check Box 33">
              <controlPr defaultSize="0" autoFill="0" autoLine="0" autoPict="0">
                <anchor moveWithCells="1">
                  <from>
                    <xdr:col>54</xdr:col>
                    <xdr:colOff>0</xdr:colOff>
                    <xdr:row>27</xdr:row>
                    <xdr:rowOff>0</xdr:rowOff>
                  </from>
                  <to>
                    <xdr:col>58</xdr:col>
                    <xdr:colOff>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7" r:id="rId33" name="Check Box 163">
              <controlPr defaultSize="0" autoFill="0" autoLine="0" autoPict="0">
                <anchor moveWithCells="1">
                  <from>
                    <xdr:col>14</xdr:col>
                    <xdr:colOff>0</xdr:colOff>
                    <xdr:row>34</xdr:row>
                    <xdr:rowOff>0</xdr:rowOff>
                  </from>
                  <to>
                    <xdr:col>18</xdr:col>
                    <xdr:colOff>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8" r:id="rId34" name="Check Box 164">
              <controlPr defaultSize="0" autoFill="0" autoLine="0" autoPict="0">
                <anchor moveWithCells="1">
                  <from>
                    <xdr:col>14</xdr:col>
                    <xdr:colOff>0</xdr:colOff>
                    <xdr:row>34</xdr:row>
                    <xdr:rowOff>238125</xdr:rowOff>
                  </from>
                  <to>
                    <xdr:col>18</xdr:col>
                    <xdr:colOff>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9" r:id="rId35" name="Check Box 165">
              <controlPr defaultSize="0" autoFill="0" autoLine="0" autoPict="0">
                <anchor moveWithCells="1">
                  <from>
                    <xdr:col>32</xdr:col>
                    <xdr:colOff>0</xdr:colOff>
                    <xdr:row>34</xdr:row>
                    <xdr:rowOff>0</xdr:rowOff>
                  </from>
                  <to>
                    <xdr:col>36</xdr:col>
                    <xdr:colOff>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0" r:id="rId36" name="Check Box 166">
              <controlPr defaultSize="0" autoFill="0" autoLine="0" autoPict="0">
                <anchor moveWithCells="1">
                  <from>
                    <xdr:col>32</xdr:col>
                    <xdr:colOff>0</xdr:colOff>
                    <xdr:row>35</xdr:row>
                    <xdr:rowOff>0</xdr:rowOff>
                  </from>
                  <to>
                    <xdr:col>36</xdr:col>
                    <xdr:colOff>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1" r:id="rId37" name="Check Box 167">
              <controlPr defaultSize="0" autoFill="0" autoLine="0" autoPict="0">
                <anchor moveWithCells="1">
                  <from>
                    <xdr:col>32</xdr:col>
                    <xdr:colOff>0</xdr:colOff>
                    <xdr:row>37</xdr:row>
                    <xdr:rowOff>0</xdr:rowOff>
                  </from>
                  <to>
                    <xdr:col>36</xdr:col>
                    <xdr:colOff>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2" r:id="rId38" name="Check Box 168">
              <controlPr defaultSize="0" autoFill="0" autoLine="0" autoPict="0">
                <anchor moveWithCells="1">
                  <from>
                    <xdr:col>32</xdr:col>
                    <xdr:colOff>0</xdr:colOff>
                    <xdr:row>39</xdr:row>
                    <xdr:rowOff>0</xdr:rowOff>
                  </from>
                  <to>
                    <xdr:col>36</xdr:col>
                    <xdr:colOff>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3" r:id="rId39" name="Check Box 169">
              <controlPr defaultSize="0" autoFill="0" autoLine="0" autoPict="0">
                <anchor moveWithCells="1">
                  <from>
                    <xdr:col>54</xdr:col>
                    <xdr:colOff>0</xdr:colOff>
                    <xdr:row>34</xdr:row>
                    <xdr:rowOff>0</xdr:rowOff>
                  </from>
                  <to>
                    <xdr:col>58</xdr:col>
                    <xdr:colOff>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4" r:id="rId40" name="Check Box 170">
              <controlPr defaultSize="0" autoFill="0" autoLine="0" autoPict="0">
                <anchor moveWithCells="1">
                  <from>
                    <xdr:col>54</xdr:col>
                    <xdr:colOff>9525</xdr:colOff>
                    <xdr:row>37</xdr:row>
                    <xdr:rowOff>9525</xdr:rowOff>
                  </from>
                  <to>
                    <xdr:col>58</xdr:col>
                    <xdr:colOff>9525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5" r:id="rId41" name="Check Box 171">
              <controlPr defaultSize="0" autoFill="0" autoLine="0" autoPict="0">
                <anchor moveWithCells="1">
                  <from>
                    <xdr:col>54</xdr:col>
                    <xdr:colOff>0</xdr:colOff>
                    <xdr:row>35</xdr:row>
                    <xdr:rowOff>0</xdr:rowOff>
                  </from>
                  <to>
                    <xdr:col>58</xdr:col>
                    <xdr:colOff>0</xdr:colOff>
                    <xdr:row>36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DropDown="1" showInputMessage="1" showErrorMessage="1">
          <x14:formula1>
            <xm:f>list!$G$2:$G$9</xm:f>
          </x14:formula1>
          <xm:sqref>P15:R15</xm:sqref>
        </x14:dataValidation>
        <x14:dataValidation type="list" showDropDown="1" showInputMessage="1" showErrorMessage="1">
          <x14:formula1>
            <xm:f>list!$F$2:$F$7</xm:f>
          </x14:formula1>
          <xm:sqref>P13:R13 P21:R21</xm:sqref>
        </x14:dataValidation>
        <x14:dataValidation type="list" allowBlank="1" showInputMessage="1" showErrorMessage="1">
          <x14:formula1>
            <xm:f>list!$G$2:$G$9</xm:f>
          </x14:formula1>
          <xm:sqref>BD29:BF29 AH15:AJ15 BD21:BF21 AH31:AJ31 AH23:AJ23 BD13:BF13 BD37:BF37 AH39:AJ39</xm:sqref>
        </x14:dataValidation>
        <x14:dataValidation type="list" allowBlank="1" showInputMessage="1" showErrorMessage="1">
          <x14:formula1>
            <xm:f>list!$F$2:$F$7</xm:f>
          </x14:formula1>
          <xm:sqref>AH29:AJ29 AH13:AJ13 AH21:AJ21 AH37:AJ37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R55"/>
  <sheetViews>
    <sheetView view="pageBreakPreview" topLeftCell="A13" zoomScaleNormal="100" zoomScaleSheetLayoutView="100" workbookViewId="0">
      <selection activeCell="B7" sqref="B7:AI7"/>
    </sheetView>
  </sheetViews>
  <sheetFormatPr defaultColWidth="1.875" defaultRowHeight="7.5" customHeight="1"/>
  <cols>
    <col min="1" max="77" width="1.875" style="23"/>
    <col min="78" max="89" width="2.5" style="23" customWidth="1"/>
    <col min="90" max="16384" width="1.875" style="23"/>
  </cols>
  <sheetData>
    <row r="1" spans="1:122" ht="21" customHeight="1" thickTop="1" thickBot="1">
      <c r="BI1" s="257" t="s">
        <v>263</v>
      </c>
      <c r="BJ1" s="258"/>
      <c r="BK1" s="258"/>
      <c r="BL1" s="258"/>
      <c r="BM1" s="258"/>
      <c r="BN1" s="258"/>
      <c r="BO1" s="258"/>
      <c r="BP1" s="258"/>
      <c r="BQ1" s="258"/>
      <c r="BR1" s="258"/>
      <c r="BS1" s="258"/>
      <c r="BT1" s="258"/>
      <c r="BU1" s="258"/>
      <c r="BV1" s="258"/>
      <c r="BW1" s="258"/>
      <c r="BX1" s="258"/>
      <c r="BY1" s="258"/>
      <c r="BZ1" s="258"/>
      <c r="CA1" s="258"/>
      <c r="CB1" s="258"/>
      <c r="CC1" s="258"/>
      <c r="CD1" s="258"/>
      <c r="CE1" s="258"/>
      <c r="CF1" s="258"/>
      <c r="CG1" s="258"/>
      <c r="CH1" s="258"/>
      <c r="CI1" s="258"/>
      <c r="CJ1" s="258"/>
      <c r="CK1" s="259"/>
    </row>
    <row r="2" spans="1:122" ht="21" customHeight="1" thickTop="1" thickBot="1">
      <c r="B2" s="689" t="s">
        <v>20</v>
      </c>
      <c r="C2" s="689"/>
      <c r="D2" s="689"/>
      <c r="E2" s="689"/>
      <c r="F2" s="56"/>
      <c r="G2" s="56"/>
      <c r="H2" s="56"/>
      <c r="I2" s="56"/>
      <c r="J2" s="56"/>
      <c r="K2" s="56"/>
      <c r="L2" s="56"/>
      <c r="M2" s="56"/>
      <c r="N2" s="56"/>
      <c r="O2" s="56"/>
      <c r="AJ2" s="667" t="s">
        <v>268</v>
      </c>
      <c r="AK2" s="667"/>
      <c r="AL2" s="667"/>
      <c r="AM2" s="667"/>
      <c r="AN2" s="667"/>
      <c r="AO2" s="667"/>
      <c r="AP2" s="667"/>
      <c r="AQ2" s="667"/>
      <c r="AR2" s="667"/>
      <c r="AS2" s="667"/>
      <c r="AT2" s="667"/>
      <c r="AU2" s="667"/>
      <c r="AV2" s="667"/>
      <c r="AW2" s="667"/>
      <c r="AX2" s="667"/>
      <c r="AY2" s="667"/>
      <c r="AZ2" s="667"/>
      <c r="BA2" s="667"/>
      <c r="BB2" s="667"/>
      <c r="BC2" s="667"/>
      <c r="BD2" s="667"/>
      <c r="BE2" s="667"/>
      <c r="BF2" s="667"/>
      <c r="BG2" s="667"/>
      <c r="BH2" s="667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42" t="s">
        <v>194</v>
      </c>
      <c r="CC2" s="13"/>
      <c r="CD2" s="13"/>
      <c r="CE2" s="13"/>
      <c r="CF2" s="13"/>
      <c r="CG2" s="693" t="s">
        <v>280</v>
      </c>
      <c r="CH2" s="693"/>
      <c r="CI2" s="693"/>
      <c r="CJ2" s="693"/>
      <c r="CK2" s="693"/>
    </row>
    <row r="3" spans="1:122" ht="21" customHeight="1">
      <c r="B3" s="60"/>
      <c r="C3" s="61"/>
      <c r="D3" s="61"/>
      <c r="E3" s="61"/>
      <c r="F3" s="63" t="s">
        <v>163</v>
      </c>
      <c r="G3" s="62"/>
      <c r="H3" s="62"/>
      <c r="I3" s="62"/>
      <c r="J3" s="62"/>
      <c r="K3" s="470" t="s">
        <v>35</v>
      </c>
      <c r="L3" s="471"/>
      <c r="M3" s="472"/>
      <c r="N3" s="473" t="s">
        <v>248</v>
      </c>
      <c r="O3" s="473"/>
      <c r="P3" s="473"/>
      <c r="Q3" s="473"/>
      <c r="R3" s="473"/>
      <c r="S3" s="473"/>
      <c r="T3" s="473"/>
      <c r="U3" s="473"/>
      <c r="V3" s="473"/>
      <c r="W3" s="473"/>
      <c r="X3" s="473"/>
      <c r="Y3" s="473"/>
      <c r="Z3" s="473"/>
      <c r="AA3" s="473"/>
      <c r="AB3" s="473"/>
      <c r="AC3" s="473"/>
      <c r="AD3" s="473"/>
      <c r="AE3" s="473"/>
      <c r="AF3" s="474"/>
      <c r="AG3" s="475" t="s">
        <v>35</v>
      </c>
      <c r="AH3" s="476"/>
      <c r="AI3" s="477"/>
      <c r="AJ3" s="478" t="s">
        <v>249</v>
      </c>
      <c r="AK3" s="473"/>
      <c r="AL3" s="473"/>
      <c r="AM3" s="473"/>
      <c r="AN3" s="473"/>
      <c r="AO3" s="473"/>
      <c r="AP3" s="473"/>
      <c r="AQ3" s="473"/>
      <c r="AR3" s="473"/>
      <c r="AS3" s="473"/>
      <c r="AT3" s="474"/>
      <c r="AU3" s="470" t="s">
        <v>35</v>
      </c>
      <c r="AV3" s="471"/>
      <c r="AW3" s="472"/>
      <c r="AX3" s="478" t="s">
        <v>250</v>
      </c>
      <c r="AY3" s="473"/>
      <c r="AZ3" s="473"/>
      <c r="BA3" s="473"/>
      <c r="BB3" s="473"/>
      <c r="BC3" s="473"/>
      <c r="BD3" s="473"/>
      <c r="BE3" s="473"/>
      <c r="BF3" s="473"/>
      <c r="BG3" s="473"/>
      <c r="BH3" s="479"/>
      <c r="BI3" s="261" t="s">
        <v>278</v>
      </c>
      <c r="BJ3" s="262"/>
      <c r="BK3" s="262"/>
      <c r="BL3" s="262"/>
      <c r="BM3" s="262"/>
      <c r="BN3" s="262"/>
      <c r="BO3" s="262"/>
      <c r="BP3" s="262"/>
      <c r="BQ3" s="262"/>
      <c r="BR3" s="262"/>
      <c r="BS3" s="262"/>
      <c r="BT3" s="262"/>
      <c r="BU3" s="262"/>
      <c r="BV3" s="262"/>
      <c r="BW3" s="262"/>
      <c r="BX3" s="262"/>
      <c r="BY3" s="262"/>
      <c r="BZ3" s="262"/>
      <c r="CA3" s="262"/>
      <c r="CB3" s="262"/>
      <c r="CC3" s="262"/>
      <c r="CD3" s="262"/>
      <c r="CE3" s="262"/>
      <c r="CF3" s="262"/>
      <c r="CG3" s="262"/>
      <c r="CH3" s="262"/>
      <c r="CI3" s="262"/>
      <c r="CJ3" s="262"/>
      <c r="CK3" s="263"/>
    </row>
    <row r="4" spans="1:122" ht="21" customHeight="1">
      <c r="B4" s="508" t="s">
        <v>164</v>
      </c>
      <c r="C4" s="509"/>
      <c r="D4" s="509"/>
      <c r="E4" s="509"/>
      <c r="F4" s="509"/>
      <c r="G4" s="509"/>
      <c r="H4" s="509"/>
      <c r="I4" s="509"/>
      <c r="J4" s="509"/>
      <c r="K4" s="510" t="s">
        <v>0</v>
      </c>
      <c r="L4" s="511"/>
      <c r="M4" s="512"/>
      <c r="N4" s="513" t="s">
        <v>245</v>
      </c>
      <c r="O4" s="513"/>
      <c r="P4" s="513"/>
      <c r="Q4" s="513"/>
      <c r="R4" s="513"/>
      <c r="S4" s="513"/>
      <c r="T4" s="513"/>
      <c r="U4" s="513"/>
      <c r="V4" s="513"/>
      <c r="W4" s="513"/>
      <c r="X4" s="513"/>
      <c r="Y4" s="513"/>
      <c r="Z4" s="513"/>
      <c r="AA4" s="513"/>
      <c r="AB4" s="513"/>
      <c r="AC4" s="513"/>
      <c r="AD4" s="513"/>
      <c r="AE4" s="513"/>
      <c r="AF4" s="514"/>
      <c r="AG4" s="515" t="s">
        <v>156</v>
      </c>
      <c r="AH4" s="516"/>
      <c r="AI4" s="517"/>
      <c r="AJ4" s="518" t="s">
        <v>246</v>
      </c>
      <c r="AK4" s="513"/>
      <c r="AL4" s="513"/>
      <c r="AM4" s="513"/>
      <c r="AN4" s="513"/>
      <c r="AO4" s="513"/>
      <c r="AP4" s="513"/>
      <c r="AQ4" s="513"/>
      <c r="AR4" s="513"/>
      <c r="AS4" s="513"/>
      <c r="AT4" s="514"/>
      <c r="AU4" s="510" t="s">
        <v>24</v>
      </c>
      <c r="AV4" s="511"/>
      <c r="AW4" s="512"/>
      <c r="AX4" s="518" t="s">
        <v>247</v>
      </c>
      <c r="AY4" s="513"/>
      <c r="AZ4" s="513"/>
      <c r="BA4" s="513"/>
      <c r="BB4" s="513"/>
      <c r="BC4" s="513"/>
      <c r="BD4" s="513"/>
      <c r="BE4" s="513"/>
      <c r="BF4" s="513"/>
      <c r="BG4" s="513"/>
      <c r="BH4" s="519"/>
      <c r="BI4" s="264"/>
      <c r="BJ4" s="265"/>
      <c r="BK4" s="265"/>
      <c r="BL4" s="265"/>
      <c r="BM4" s="265"/>
      <c r="BN4" s="265"/>
      <c r="BO4" s="265"/>
      <c r="BP4" s="265"/>
      <c r="BQ4" s="265"/>
      <c r="BR4" s="265"/>
      <c r="BS4" s="265"/>
      <c r="BT4" s="265"/>
      <c r="BU4" s="265"/>
      <c r="BV4" s="265"/>
      <c r="BW4" s="265"/>
      <c r="BX4" s="265"/>
      <c r="BY4" s="265"/>
      <c r="BZ4" s="265"/>
      <c r="CA4" s="265"/>
      <c r="CB4" s="265"/>
      <c r="CC4" s="265"/>
      <c r="CD4" s="265"/>
      <c r="CE4" s="265"/>
      <c r="CF4" s="265"/>
      <c r="CG4" s="265"/>
      <c r="CH4" s="265"/>
      <c r="CI4" s="265"/>
      <c r="CJ4" s="265"/>
      <c r="CK4" s="266"/>
    </row>
    <row r="5" spans="1:122" ht="19.5" customHeight="1">
      <c r="A5" s="12"/>
      <c r="B5" s="520" t="s">
        <v>31</v>
      </c>
      <c r="C5" s="521"/>
      <c r="D5" s="521"/>
      <c r="E5" s="522"/>
      <c r="F5" s="26"/>
      <c r="N5" s="108" t="s">
        <v>97</v>
      </c>
      <c r="O5" s="2"/>
      <c r="P5" s="2"/>
      <c r="Q5" s="2"/>
      <c r="R5" s="25"/>
      <c r="S5" s="4"/>
      <c r="T5" s="5"/>
      <c r="U5" s="5"/>
      <c r="V5" s="4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59"/>
      <c r="AJ5" s="523" t="s">
        <v>150</v>
      </c>
      <c r="AK5" s="523"/>
      <c r="AL5" s="524"/>
      <c r="AM5" s="525" t="s">
        <v>251</v>
      </c>
      <c r="AN5" s="526"/>
      <c r="AO5" s="526"/>
      <c r="AP5" s="526"/>
      <c r="AQ5" s="526"/>
      <c r="AR5" s="526"/>
      <c r="AS5" s="526"/>
      <c r="AT5" s="526"/>
      <c r="AU5" s="526"/>
      <c r="AV5" s="526"/>
      <c r="AW5" s="526"/>
      <c r="AX5" s="527" t="s">
        <v>266</v>
      </c>
      <c r="AY5" s="528"/>
      <c r="AZ5" s="528"/>
      <c r="BA5" s="528"/>
      <c r="BB5" s="528"/>
      <c r="BC5" s="528"/>
      <c r="BD5" s="528"/>
      <c r="BE5" s="528"/>
      <c r="BF5" s="528"/>
      <c r="BG5" s="528"/>
      <c r="BH5" s="529"/>
      <c r="BI5" s="264"/>
      <c r="BJ5" s="265"/>
      <c r="BK5" s="265"/>
      <c r="BL5" s="265"/>
      <c r="BM5" s="265"/>
      <c r="BN5" s="265"/>
      <c r="BO5" s="265"/>
      <c r="BP5" s="265"/>
      <c r="BQ5" s="265"/>
      <c r="BR5" s="265"/>
      <c r="BS5" s="265"/>
      <c r="BT5" s="265"/>
      <c r="BU5" s="265"/>
      <c r="BV5" s="265"/>
      <c r="BW5" s="265"/>
      <c r="BX5" s="265"/>
      <c r="BY5" s="265"/>
      <c r="BZ5" s="265"/>
      <c r="CA5" s="265"/>
      <c r="CB5" s="265"/>
      <c r="CC5" s="265"/>
      <c r="CD5" s="265"/>
      <c r="CE5" s="265"/>
      <c r="CF5" s="265"/>
      <c r="CG5" s="265"/>
      <c r="CH5" s="265"/>
      <c r="CI5" s="265"/>
      <c r="CJ5" s="265"/>
      <c r="CK5" s="266"/>
    </row>
    <row r="6" spans="1:122" ht="19.5" customHeight="1" thickBot="1">
      <c r="A6" s="12"/>
      <c r="B6" s="341" t="s">
        <v>151</v>
      </c>
      <c r="C6" s="342"/>
      <c r="D6" s="544">
        <v>8112402</v>
      </c>
      <c r="E6" s="544"/>
      <c r="F6" s="544"/>
      <c r="G6" s="544"/>
      <c r="H6" s="544"/>
      <c r="I6" s="544"/>
      <c r="J6" s="545" t="s">
        <v>281</v>
      </c>
      <c r="K6" s="545"/>
      <c r="L6" s="545"/>
      <c r="M6" s="545"/>
      <c r="N6" s="545"/>
      <c r="O6" s="546" t="s">
        <v>282</v>
      </c>
      <c r="P6" s="546"/>
      <c r="Q6" s="546"/>
      <c r="R6" s="546"/>
      <c r="S6" s="546"/>
      <c r="T6" s="546"/>
      <c r="U6" s="546"/>
      <c r="V6" s="546"/>
      <c r="W6" s="546"/>
      <c r="X6" s="546"/>
      <c r="Y6" s="546" t="s">
        <v>283</v>
      </c>
      <c r="Z6" s="546"/>
      <c r="AA6" s="546"/>
      <c r="AB6" s="546"/>
      <c r="AC6" s="546"/>
      <c r="AD6" s="546"/>
      <c r="AE6" s="546"/>
      <c r="AF6" s="546"/>
      <c r="AG6" s="546"/>
      <c r="AH6" s="546"/>
      <c r="AI6" s="547"/>
      <c r="AJ6" s="523" t="s">
        <v>152</v>
      </c>
      <c r="AK6" s="523"/>
      <c r="AL6" s="524"/>
      <c r="AM6" s="525" t="s">
        <v>253</v>
      </c>
      <c r="AN6" s="526"/>
      <c r="AO6" s="526"/>
      <c r="AP6" s="526"/>
      <c r="AQ6" s="526"/>
      <c r="AR6" s="526"/>
      <c r="AS6" s="526"/>
      <c r="AT6" s="526"/>
      <c r="AU6" s="526"/>
      <c r="AV6" s="526"/>
      <c r="AW6" s="526"/>
      <c r="AX6" s="1"/>
      <c r="AY6" s="2"/>
      <c r="AZ6" s="2"/>
      <c r="BA6" s="2"/>
      <c r="BB6" s="2"/>
      <c r="BC6" s="5" t="s">
        <v>163</v>
      </c>
      <c r="BD6" s="2"/>
      <c r="BE6" s="2"/>
      <c r="BF6" s="2"/>
      <c r="BG6" s="2"/>
      <c r="BH6" s="12"/>
      <c r="BI6" s="267"/>
      <c r="BJ6" s="268"/>
      <c r="BK6" s="268"/>
      <c r="BL6" s="268"/>
      <c r="BM6" s="268"/>
      <c r="BN6" s="268"/>
      <c r="BO6" s="268"/>
      <c r="BP6" s="268"/>
      <c r="BQ6" s="268"/>
      <c r="BR6" s="268"/>
      <c r="BS6" s="268"/>
      <c r="BT6" s="268"/>
      <c r="BU6" s="268"/>
      <c r="BV6" s="268"/>
      <c r="BW6" s="268"/>
      <c r="BX6" s="268"/>
      <c r="BY6" s="268"/>
      <c r="BZ6" s="268"/>
      <c r="CA6" s="268"/>
      <c r="CB6" s="268"/>
      <c r="CC6" s="268"/>
      <c r="CD6" s="268"/>
      <c r="CE6" s="268"/>
      <c r="CF6" s="268"/>
      <c r="CG6" s="268"/>
      <c r="CH6" s="268"/>
      <c r="CI6" s="268"/>
      <c r="CJ6" s="268"/>
      <c r="CK6" s="269"/>
    </row>
    <row r="7" spans="1:122" ht="19.5" customHeight="1" thickBot="1">
      <c r="A7" s="12"/>
      <c r="B7" s="530" t="s">
        <v>254</v>
      </c>
      <c r="C7" s="531"/>
      <c r="D7" s="531"/>
      <c r="E7" s="531"/>
      <c r="F7" s="531"/>
      <c r="G7" s="531"/>
      <c r="H7" s="531"/>
      <c r="I7" s="531"/>
      <c r="J7" s="531"/>
      <c r="K7" s="531"/>
      <c r="L7" s="531"/>
      <c r="M7" s="531"/>
      <c r="N7" s="531"/>
      <c r="O7" s="531"/>
      <c r="P7" s="531"/>
      <c r="Q7" s="531"/>
      <c r="R7" s="531"/>
      <c r="S7" s="531"/>
      <c r="T7" s="531"/>
      <c r="U7" s="531"/>
      <c r="V7" s="531"/>
      <c r="W7" s="531"/>
      <c r="X7" s="531"/>
      <c r="Y7" s="531"/>
      <c r="Z7" s="531"/>
      <c r="AA7" s="531"/>
      <c r="AB7" s="531"/>
      <c r="AC7" s="531"/>
      <c r="AD7" s="531"/>
      <c r="AE7" s="531"/>
      <c r="AF7" s="531"/>
      <c r="AG7" s="531"/>
      <c r="AH7" s="531"/>
      <c r="AI7" s="532"/>
      <c r="AJ7" s="523" t="s">
        <v>29</v>
      </c>
      <c r="AK7" s="523"/>
      <c r="AL7" s="524"/>
      <c r="AM7" s="525" t="s">
        <v>181</v>
      </c>
      <c r="AN7" s="526"/>
      <c r="AO7" s="526"/>
      <c r="AP7" s="526"/>
      <c r="AQ7" s="526"/>
      <c r="AR7" s="526"/>
      <c r="AS7" s="526"/>
      <c r="AT7" s="526"/>
      <c r="AU7" s="526"/>
      <c r="AV7" s="526"/>
      <c r="AW7" s="526"/>
      <c r="AX7" s="533" t="s">
        <v>167</v>
      </c>
      <c r="AY7" s="534"/>
      <c r="AZ7" s="534"/>
      <c r="BA7" s="534"/>
      <c r="BB7" s="535"/>
      <c r="BC7" s="536"/>
      <c r="BD7" s="536"/>
      <c r="BE7" s="536"/>
      <c r="BF7" s="537"/>
      <c r="BG7" s="538" t="s">
        <v>166</v>
      </c>
      <c r="BH7" s="539"/>
      <c r="BI7" s="540" t="s">
        <v>1</v>
      </c>
      <c r="BJ7" s="541"/>
      <c r="BK7" s="541"/>
      <c r="BL7" s="542"/>
      <c r="BM7" s="542"/>
      <c r="BN7" s="542"/>
      <c r="BO7" s="542"/>
      <c r="BP7" s="542"/>
      <c r="BQ7" s="542"/>
      <c r="BR7" s="542"/>
      <c r="BS7" s="542"/>
      <c r="BT7" s="542"/>
      <c r="BU7" s="542"/>
      <c r="BV7" s="542"/>
      <c r="BW7" s="542"/>
      <c r="BX7" s="542"/>
      <c r="BY7" s="542"/>
      <c r="BZ7" s="542"/>
      <c r="CA7" s="542"/>
      <c r="CB7" s="542"/>
      <c r="CC7" s="542"/>
      <c r="CD7" s="542"/>
      <c r="CE7" s="542"/>
      <c r="CF7" s="542"/>
      <c r="CG7" s="542"/>
      <c r="CH7" s="542"/>
      <c r="CI7" s="542"/>
      <c r="CJ7" s="542"/>
      <c r="CK7" s="543"/>
    </row>
    <row r="8" spans="1:122" ht="19.5" customHeight="1">
      <c r="A8" s="12"/>
      <c r="B8" s="520" t="s">
        <v>2</v>
      </c>
      <c r="C8" s="521"/>
      <c r="D8" s="521"/>
      <c r="E8" s="521"/>
      <c r="F8" s="522"/>
      <c r="G8" s="690" t="s">
        <v>160</v>
      </c>
      <c r="H8" s="563"/>
      <c r="I8" s="691">
        <v>3</v>
      </c>
      <c r="J8" s="691"/>
      <c r="K8" s="563" t="s">
        <v>157</v>
      </c>
      <c r="L8" s="563"/>
      <c r="M8" s="493">
        <v>4</v>
      </c>
      <c r="N8" s="493"/>
      <c r="O8" s="563" t="s">
        <v>21</v>
      </c>
      <c r="P8" s="563"/>
      <c r="Q8" s="493">
        <v>6</v>
      </c>
      <c r="R8" s="493"/>
      <c r="S8" s="563" t="s">
        <v>22</v>
      </c>
      <c r="T8" s="563"/>
      <c r="U8" s="493" t="str">
        <f>IF(OR(I8="",M8="",Q8=""),"（　　　）～",TEXT(WEEKDAY(DATE(2018+I8,M8,Q8)),"(aaa) ～"))</f>
        <v>(火) ～</v>
      </c>
      <c r="V8" s="493"/>
      <c r="W8" s="493"/>
      <c r="X8" s="493"/>
      <c r="Y8" s="493">
        <v>4</v>
      </c>
      <c r="Z8" s="493"/>
      <c r="AA8" s="563" t="s">
        <v>21</v>
      </c>
      <c r="AB8" s="563"/>
      <c r="AC8" s="493">
        <v>8</v>
      </c>
      <c r="AD8" s="493"/>
      <c r="AE8" s="563" t="s">
        <v>22</v>
      </c>
      <c r="AF8" s="563"/>
      <c r="AG8" s="493" t="str">
        <f>IF(OR(I8="",Y8="",AC8=""),"（　　　）",TEXT(WEEKDAY(DATE(2018+I8,Y8,AC8)),"(aaa)"))</f>
        <v>(木)</v>
      </c>
      <c r="AH8" s="493"/>
      <c r="AI8" s="494"/>
      <c r="AJ8" s="681" t="s">
        <v>159</v>
      </c>
      <c r="AK8" s="682"/>
      <c r="AL8" s="682"/>
      <c r="AM8" s="685" t="s">
        <v>175</v>
      </c>
      <c r="AN8" s="685"/>
      <c r="AO8" s="685"/>
      <c r="AP8" s="685"/>
      <c r="AQ8" s="685"/>
      <c r="AR8" s="685"/>
      <c r="AS8" s="685"/>
      <c r="AT8" s="685"/>
      <c r="AU8" s="685"/>
      <c r="AV8" s="685"/>
      <c r="AW8" s="685"/>
      <c r="AX8" s="685"/>
      <c r="AY8" s="685"/>
      <c r="AZ8" s="685"/>
      <c r="BA8" s="685"/>
      <c r="BB8" s="685"/>
      <c r="BC8" s="685"/>
      <c r="BD8" s="685"/>
      <c r="BE8" s="685"/>
      <c r="BF8" s="685"/>
      <c r="BG8" s="685"/>
      <c r="BH8" s="686"/>
      <c r="BI8" s="495" t="s">
        <v>252</v>
      </c>
      <c r="BJ8" s="496"/>
      <c r="BK8" s="496"/>
      <c r="BL8" s="496"/>
      <c r="BM8" s="496"/>
      <c r="BN8" s="496"/>
      <c r="BO8" s="496"/>
      <c r="BP8" s="496"/>
      <c r="BQ8" s="496"/>
      <c r="BR8" s="496"/>
      <c r="BS8" s="496"/>
      <c r="BT8" s="496"/>
      <c r="BU8" s="496"/>
      <c r="BV8" s="496"/>
      <c r="BW8" s="496"/>
      <c r="BX8" s="496"/>
      <c r="BY8" s="496"/>
      <c r="BZ8" s="496"/>
      <c r="CA8" s="496"/>
      <c r="CB8" s="496"/>
      <c r="CC8" s="496"/>
      <c r="CD8" s="496"/>
      <c r="CE8" s="496"/>
      <c r="CF8" s="496"/>
      <c r="CG8" s="496"/>
      <c r="CH8" s="496"/>
      <c r="CI8" s="496"/>
      <c r="CJ8" s="496"/>
      <c r="CK8" s="497"/>
    </row>
    <row r="9" spans="1:122" ht="19.5" customHeight="1" thickBot="1">
      <c r="A9" s="12"/>
      <c r="B9" s="668" t="s">
        <v>272</v>
      </c>
      <c r="C9" s="669"/>
      <c r="D9" s="669"/>
      <c r="E9" s="669"/>
      <c r="F9" s="669"/>
      <c r="G9" s="670" t="s">
        <v>273</v>
      </c>
      <c r="H9" s="671"/>
      <c r="I9" s="672"/>
      <c r="J9" s="676">
        <v>10</v>
      </c>
      <c r="K9" s="677"/>
      <c r="L9" s="677"/>
      <c r="M9" s="677"/>
      <c r="N9" s="677"/>
      <c r="O9" s="253" t="s">
        <v>275</v>
      </c>
      <c r="P9" s="678">
        <v>0</v>
      </c>
      <c r="Q9" s="678"/>
      <c r="R9" s="678"/>
      <c r="S9" s="678"/>
      <c r="T9" s="679"/>
      <c r="U9" s="673" t="s">
        <v>274</v>
      </c>
      <c r="V9" s="674"/>
      <c r="W9" s="675"/>
      <c r="X9" s="680">
        <v>14</v>
      </c>
      <c r="Y9" s="678"/>
      <c r="Z9" s="678"/>
      <c r="AA9" s="678"/>
      <c r="AB9" s="678"/>
      <c r="AC9" s="254" t="s">
        <v>275</v>
      </c>
      <c r="AD9" s="678">
        <v>30</v>
      </c>
      <c r="AE9" s="678"/>
      <c r="AF9" s="678"/>
      <c r="AG9" s="678"/>
      <c r="AH9" s="678"/>
      <c r="AI9" s="679"/>
      <c r="AJ9" s="683"/>
      <c r="AK9" s="684"/>
      <c r="AL9" s="684"/>
      <c r="AM9" s="687"/>
      <c r="AN9" s="687"/>
      <c r="AO9" s="687"/>
      <c r="AP9" s="687"/>
      <c r="AQ9" s="687"/>
      <c r="AR9" s="687"/>
      <c r="AS9" s="687"/>
      <c r="AT9" s="687"/>
      <c r="AU9" s="687"/>
      <c r="AV9" s="687"/>
      <c r="AW9" s="687"/>
      <c r="AX9" s="687"/>
      <c r="AY9" s="687"/>
      <c r="AZ9" s="687"/>
      <c r="BA9" s="687"/>
      <c r="BB9" s="687"/>
      <c r="BC9" s="687"/>
      <c r="BD9" s="687"/>
      <c r="BE9" s="687"/>
      <c r="BF9" s="687"/>
      <c r="BG9" s="687"/>
      <c r="BH9" s="688"/>
      <c r="BI9" s="555" t="s">
        <v>233</v>
      </c>
      <c r="BJ9" s="556"/>
      <c r="BK9" s="556"/>
      <c r="BL9" s="556"/>
      <c r="BM9" s="556"/>
      <c r="BN9" s="556"/>
      <c r="BO9" s="556"/>
      <c r="BP9" s="556"/>
      <c r="BQ9" s="556"/>
      <c r="BR9" s="556"/>
      <c r="BS9" s="556"/>
      <c r="BT9" s="556"/>
      <c r="BU9" s="556"/>
      <c r="BV9" s="556"/>
      <c r="BW9" s="556"/>
      <c r="BX9" s="556"/>
      <c r="BY9" s="556"/>
      <c r="BZ9" s="556"/>
      <c r="CA9" s="556"/>
      <c r="CB9" s="556"/>
      <c r="CC9" s="556"/>
      <c r="CD9" s="556"/>
      <c r="CE9" s="556"/>
      <c r="CF9" s="556"/>
      <c r="CG9" s="556"/>
      <c r="CH9" s="556"/>
      <c r="CI9" s="556"/>
      <c r="CJ9" s="556"/>
      <c r="CK9" s="557"/>
    </row>
    <row r="10" spans="1:122" ht="19.5" customHeight="1" thickBot="1">
      <c r="A10" s="12"/>
      <c r="B10" s="548" t="s">
        <v>161</v>
      </c>
      <c r="C10" s="549"/>
      <c r="D10" s="549"/>
      <c r="E10" s="549"/>
      <c r="F10" s="550"/>
      <c r="G10" s="551" t="s">
        <v>176</v>
      </c>
      <c r="H10" s="552"/>
      <c r="I10" s="552"/>
      <c r="J10" s="552"/>
      <c r="K10" s="552"/>
      <c r="L10" s="552"/>
      <c r="M10" s="552"/>
      <c r="N10" s="552"/>
      <c r="O10" s="552"/>
      <c r="P10" s="552"/>
      <c r="Q10" s="552"/>
      <c r="R10" s="552"/>
      <c r="S10" s="552"/>
      <c r="T10" s="552"/>
      <c r="U10" s="552"/>
      <c r="V10" s="552"/>
      <c r="W10" s="552"/>
      <c r="X10" s="552"/>
      <c r="Y10" s="552"/>
      <c r="Z10" s="552"/>
      <c r="AA10" s="552"/>
      <c r="AB10" s="552"/>
      <c r="AC10" s="552"/>
      <c r="AD10" s="552"/>
      <c r="AE10" s="552"/>
      <c r="AF10" s="552"/>
      <c r="AG10" s="552"/>
      <c r="AH10" s="552"/>
      <c r="AI10" s="552"/>
      <c r="AJ10" s="553"/>
      <c r="AK10" s="553"/>
      <c r="AL10" s="553"/>
      <c r="AM10" s="553"/>
      <c r="AN10" s="553"/>
      <c r="AO10" s="553"/>
      <c r="AP10" s="553"/>
      <c r="AQ10" s="553"/>
      <c r="AR10" s="553"/>
      <c r="AS10" s="553"/>
      <c r="AT10" s="553"/>
      <c r="AU10" s="553"/>
      <c r="AV10" s="553"/>
      <c r="AW10" s="553"/>
      <c r="AX10" s="553"/>
      <c r="AY10" s="553"/>
      <c r="AZ10" s="553"/>
      <c r="BA10" s="553"/>
      <c r="BB10" s="553"/>
      <c r="BC10" s="553"/>
      <c r="BD10" s="553"/>
      <c r="BE10" s="553"/>
      <c r="BF10" s="553"/>
      <c r="BG10" s="553"/>
      <c r="BH10" s="554"/>
      <c r="BI10" s="555" t="s">
        <v>242</v>
      </c>
      <c r="BJ10" s="556"/>
      <c r="BK10" s="556"/>
      <c r="BL10" s="556"/>
      <c r="BM10" s="556"/>
      <c r="BN10" s="556"/>
      <c r="BO10" s="556"/>
      <c r="BP10" s="556"/>
      <c r="BQ10" s="556"/>
      <c r="BR10" s="556"/>
      <c r="BS10" s="556"/>
      <c r="BT10" s="556"/>
      <c r="BU10" s="556"/>
      <c r="BV10" s="556"/>
      <c r="BW10" s="556"/>
      <c r="BX10" s="556"/>
      <c r="BY10" s="556"/>
      <c r="BZ10" s="556"/>
      <c r="CA10" s="556"/>
      <c r="CB10" s="556"/>
      <c r="CC10" s="556"/>
      <c r="CD10" s="556"/>
      <c r="CE10" s="556"/>
      <c r="CF10" s="556"/>
      <c r="CG10" s="556"/>
      <c r="CH10" s="556"/>
      <c r="CI10" s="556"/>
      <c r="CJ10" s="556"/>
      <c r="CK10" s="557"/>
    </row>
    <row r="11" spans="1:122" s="2" customFormat="1" ht="19.5" customHeight="1">
      <c r="B11" s="558" t="s">
        <v>3</v>
      </c>
      <c r="C11" s="559"/>
      <c r="D11" s="38"/>
      <c r="E11" s="57"/>
      <c r="F11" s="503" t="s">
        <v>179</v>
      </c>
      <c r="G11" s="499"/>
      <c r="H11" s="500"/>
      <c r="I11" s="498" t="s">
        <v>4</v>
      </c>
      <c r="J11" s="499"/>
      <c r="K11" s="499"/>
      <c r="L11" s="500"/>
      <c r="M11" s="498" t="s">
        <v>5</v>
      </c>
      <c r="N11" s="499"/>
      <c r="O11" s="499"/>
      <c r="P11" s="500"/>
      <c r="Q11" s="498" t="s">
        <v>6</v>
      </c>
      <c r="R11" s="499"/>
      <c r="S11" s="499"/>
      <c r="T11" s="500"/>
      <c r="U11" s="498" t="s">
        <v>180</v>
      </c>
      <c r="V11" s="499"/>
      <c r="W11" s="499"/>
      <c r="X11" s="500"/>
      <c r="Y11" s="501" t="s">
        <v>235</v>
      </c>
      <c r="Z11" s="499"/>
      <c r="AA11" s="499"/>
      <c r="AB11" s="500"/>
      <c r="AC11" s="501" t="s">
        <v>177</v>
      </c>
      <c r="AD11" s="499"/>
      <c r="AE11" s="499"/>
      <c r="AF11" s="502"/>
      <c r="AG11" s="503" t="s">
        <v>16</v>
      </c>
      <c r="AH11" s="499"/>
      <c r="AI11" s="499"/>
      <c r="AJ11" s="504"/>
      <c r="AK11" s="503" t="s">
        <v>7</v>
      </c>
      <c r="AL11" s="499"/>
      <c r="AM11" s="499"/>
      <c r="AN11" s="504"/>
      <c r="AO11" s="505" t="s">
        <v>30</v>
      </c>
      <c r="AP11" s="499"/>
      <c r="AQ11" s="499"/>
      <c r="AR11" s="502"/>
      <c r="AS11" s="499" t="s">
        <v>34</v>
      </c>
      <c r="AT11" s="499"/>
      <c r="AU11" s="499"/>
      <c r="AV11" s="500"/>
      <c r="AW11" s="499" t="s">
        <v>33</v>
      </c>
      <c r="AX11" s="499"/>
      <c r="AY11" s="499"/>
      <c r="AZ11" s="500"/>
      <c r="BA11" s="499" t="s">
        <v>32</v>
      </c>
      <c r="BB11" s="499"/>
      <c r="BC11" s="499"/>
      <c r="BD11" s="500"/>
      <c r="BE11" s="498" t="s">
        <v>25</v>
      </c>
      <c r="BF11" s="499"/>
      <c r="BG11" s="499"/>
      <c r="BH11" s="504"/>
      <c r="BI11" s="555"/>
      <c r="BJ11" s="556"/>
      <c r="BK11" s="556"/>
      <c r="BL11" s="556"/>
      <c r="BM11" s="556"/>
      <c r="BN11" s="556"/>
      <c r="BO11" s="556"/>
      <c r="BP11" s="556"/>
      <c r="BQ11" s="556"/>
      <c r="BR11" s="556"/>
      <c r="BS11" s="556"/>
      <c r="BT11" s="556"/>
      <c r="BU11" s="556"/>
      <c r="BV11" s="556"/>
      <c r="BW11" s="556"/>
      <c r="BX11" s="556"/>
      <c r="BY11" s="556"/>
      <c r="BZ11" s="556"/>
      <c r="CA11" s="556"/>
      <c r="CB11" s="556"/>
      <c r="CC11" s="556"/>
      <c r="CD11" s="556"/>
      <c r="CE11" s="556"/>
      <c r="CF11" s="556"/>
      <c r="CG11" s="556"/>
      <c r="CH11" s="556"/>
      <c r="CI11" s="556"/>
      <c r="CJ11" s="556"/>
      <c r="CK11" s="557"/>
    </row>
    <row r="12" spans="1:122" s="2" customFormat="1" ht="19.5" customHeight="1">
      <c r="B12" s="558"/>
      <c r="C12" s="560"/>
      <c r="D12" s="564" t="s">
        <v>8</v>
      </c>
      <c r="E12" s="565"/>
      <c r="F12" s="566"/>
      <c r="G12" s="567"/>
      <c r="H12" s="568"/>
      <c r="I12" s="487">
        <v>25</v>
      </c>
      <c r="J12" s="487"/>
      <c r="K12" s="487"/>
      <c r="L12" s="506"/>
      <c r="M12" s="487">
        <v>5</v>
      </c>
      <c r="N12" s="487"/>
      <c r="O12" s="487"/>
      <c r="P12" s="506"/>
      <c r="Q12" s="507"/>
      <c r="R12" s="487"/>
      <c r="S12" s="487"/>
      <c r="T12" s="506"/>
      <c r="U12" s="507">
        <v>5</v>
      </c>
      <c r="V12" s="487"/>
      <c r="W12" s="487"/>
      <c r="X12" s="506"/>
      <c r="Y12" s="507">
        <v>2</v>
      </c>
      <c r="Z12" s="487"/>
      <c r="AA12" s="487"/>
      <c r="AB12" s="506"/>
      <c r="AC12" s="507">
        <v>4</v>
      </c>
      <c r="AD12" s="487"/>
      <c r="AE12" s="487"/>
      <c r="AF12" s="506"/>
      <c r="AG12" s="486">
        <f>IF(SUM(B12:AF12)=0,"",SUM(B12:AF12))</f>
        <v>41</v>
      </c>
      <c r="AH12" s="487"/>
      <c r="AI12" s="487"/>
      <c r="AJ12" s="575"/>
      <c r="AK12" s="593">
        <f>IF(SUM(AG12:AJ13)=0,"",SUM(AG12:AJ13))</f>
        <v>82</v>
      </c>
      <c r="AL12" s="493"/>
      <c r="AM12" s="493"/>
      <c r="AN12" s="594"/>
      <c r="AO12" s="591" t="s">
        <v>26</v>
      </c>
      <c r="AP12" s="592"/>
      <c r="AQ12" s="592"/>
      <c r="AR12" s="565"/>
      <c r="AS12" s="487"/>
      <c r="AT12" s="487"/>
      <c r="AU12" s="487"/>
      <c r="AV12" s="506"/>
      <c r="AW12" s="507"/>
      <c r="AX12" s="487"/>
      <c r="AY12" s="487"/>
      <c r="AZ12" s="506"/>
      <c r="BA12" s="507"/>
      <c r="BB12" s="487"/>
      <c r="BC12" s="487"/>
      <c r="BD12" s="506"/>
      <c r="BE12" s="507">
        <v>2</v>
      </c>
      <c r="BF12" s="487"/>
      <c r="BG12" s="487"/>
      <c r="BH12" s="575"/>
      <c r="BI12" s="555"/>
      <c r="BJ12" s="556"/>
      <c r="BK12" s="556"/>
      <c r="BL12" s="556"/>
      <c r="BM12" s="556"/>
      <c r="BN12" s="556"/>
      <c r="BO12" s="556"/>
      <c r="BP12" s="556"/>
      <c r="BQ12" s="556"/>
      <c r="BR12" s="556"/>
      <c r="BS12" s="556"/>
      <c r="BT12" s="556"/>
      <c r="BU12" s="556"/>
      <c r="BV12" s="556"/>
      <c r="BW12" s="556"/>
      <c r="BX12" s="556"/>
      <c r="BY12" s="556"/>
      <c r="BZ12" s="556"/>
      <c r="CA12" s="556"/>
      <c r="CB12" s="556"/>
      <c r="CC12" s="556"/>
      <c r="CD12" s="556"/>
      <c r="CE12" s="556"/>
      <c r="CF12" s="556"/>
      <c r="CG12" s="556"/>
      <c r="CH12" s="556"/>
      <c r="CI12" s="556"/>
      <c r="CJ12" s="556"/>
      <c r="CK12" s="557"/>
    </row>
    <row r="13" spans="1:122" s="2" customFormat="1" ht="19.5" customHeight="1" thickBot="1">
      <c r="B13" s="561"/>
      <c r="C13" s="562"/>
      <c r="D13" s="569" t="s">
        <v>9</v>
      </c>
      <c r="E13" s="570"/>
      <c r="F13" s="571"/>
      <c r="G13" s="572"/>
      <c r="H13" s="573"/>
      <c r="I13" s="572">
        <v>25</v>
      </c>
      <c r="J13" s="572"/>
      <c r="K13" s="572"/>
      <c r="L13" s="573"/>
      <c r="M13" s="572">
        <v>5</v>
      </c>
      <c r="N13" s="572"/>
      <c r="O13" s="572"/>
      <c r="P13" s="573"/>
      <c r="Q13" s="574"/>
      <c r="R13" s="572"/>
      <c r="S13" s="572"/>
      <c r="T13" s="573"/>
      <c r="U13" s="574">
        <v>5</v>
      </c>
      <c r="V13" s="572"/>
      <c r="W13" s="572"/>
      <c r="X13" s="573"/>
      <c r="Y13" s="574">
        <v>3</v>
      </c>
      <c r="Z13" s="572"/>
      <c r="AA13" s="572"/>
      <c r="AB13" s="573"/>
      <c r="AC13" s="574">
        <v>3</v>
      </c>
      <c r="AD13" s="572"/>
      <c r="AE13" s="572"/>
      <c r="AF13" s="573"/>
      <c r="AG13" s="576">
        <f>IF(SUM(B13:AF13)=0,"",SUM(B13:AF13))</f>
        <v>41</v>
      </c>
      <c r="AH13" s="577"/>
      <c r="AI13" s="577"/>
      <c r="AJ13" s="578"/>
      <c r="AK13" s="595"/>
      <c r="AL13" s="572"/>
      <c r="AM13" s="572"/>
      <c r="AN13" s="596"/>
      <c r="AO13" s="584" t="s">
        <v>27</v>
      </c>
      <c r="AP13" s="585"/>
      <c r="AQ13" s="585"/>
      <c r="AR13" s="586"/>
      <c r="AS13" s="577">
        <v>2</v>
      </c>
      <c r="AT13" s="577"/>
      <c r="AU13" s="577"/>
      <c r="AV13" s="579"/>
      <c r="AW13" s="580">
        <v>1</v>
      </c>
      <c r="AX13" s="577"/>
      <c r="AY13" s="577"/>
      <c r="AZ13" s="579"/>
      <c r="BA13" s="580"/>
      <c r="BB13" s="577"/>
      <c r="BC13" s="577"/>
      <c r="BD13" s="579"/>
      <c r="BE13" s="580">
        <v>5</v>
      </c>
      <c r="BF13" s="577"/>
      <c r="BG13" s="577"/>
      <c r="BH13" s="578"/>
      <c r="BI13" s="581"/>
      <c r="BJ13" s="582"/>
      <c r="BK13" s="582"/>
      <c r="BL13" s="582"/>
      <c r="BM13" s="582"/>
      <c r="BN13" s="582"/>
      <c r="BO13" s="582"/>
      <c r="BP13" s="582"/>
      <c r="BQ13" s="582"/>
      <c r="BR13" s="582"/>
      <c r="BS13" s="582"/>
      <c r="BT13" s="582"/>
      <c r="BU13" s="582"/>
      <c r="BV13" s="582"/>
      <c r="BW13" s="582"/>
      <c r="BX13" s="582"/>
      <c r="BY13" s="582"/>
      <c r="BZ13" s="582"/>
      <c r="CA13" s="582"/>
      <c r="CB13" s="582"/>
      <c r="CC13" s="582"/>
      <c r="CD13" s="582"/>
      <c r="CE13" s="582"/>
      <c r="CF13" s="582"/>
      <c r="CG13" s="582"/>
      <c r="CH13" s="582"/>
      <c r="CI13" s="582"/>
      <c r="CJ13" s="582"/>
      <c r="CK13" s="583"/>
    </row>
    <row r="14" spans="1:122" ht="7.5" customHeight="1" thickBot="1">
      <c r="A14" s="33"/>
      <c r="B14" s="53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33"/>
    </row>
    <row r="15" spans="1:122" ht="11.25" customHeight="1">
      <c r="B15" s="27" t="s">
        <v>28</v>
      </c>
      <c r="C15" s="14"/>
      <c r="D15" s="14"/>
      <c r="E15" s="14"/>
      <c r="F15" s="14"/>
      <c r="G15" s="14"/>
      <c r="H15" s="587">
        <v>6</v>
      </c>
      <c r="I15" s="587"/>
      <c r="J15" s="9"/>
      <c r="K15" s="14"/>
      <c r="L15" s="587">
        <v>7</v>
      </c>
      <c r="M15" s="587"/>
      <c r="N15" s="9"/>
      <c r="O15" s="14"/>
      <c r="P15" s="587">
        <v>8</v>
      </c>
      <c r="Q15" s="587"/>
      <c r="R15" s="9"/>
      <c r="S15" s="14"/>
      <c r="T15" s="587">
        <v>9</v>
      </c>
      <c r="U15" s="587"/>
      <c r="V15" s="9"/>
      <c r="W15" s="14"/>
      <c r="X15" s="587">
        <v>10</v>
      </c>
      <c r="Y15" s="587"/>
      <c r="Z15" s="14"/>
      <c r="AA15" s="14"/>
      <c r="AB15" s="587">
        <v>11</v>
      </c>
      <c r="AC15" s="587"/>
      <c r="AD15" s="14"/>
      <c r="AE15" s="14"/>
      <c r="AF15" s="587">
        <v>12</v>
      </c>
      <c r="AG15" s="587"/>
      <c r="AH15" s="14"/>
      <c r="AI15" s="14"/>
      <c r="AJ15" s="587">
        <v>13</v>
      </c>
      <c r="AK15" s="587"/>
      <c r="AL15" s="14"/>
      <c r="AM15" s="14"/>
      <c r="AN15" s="587">
        <v>14</v>
      </c>
      <c r="AO15" s="587"/>
      <c r="AP15" s="14"/>
      <c r="AQ15" s="14"/>
      <c r="AR15" s="587">
        <v>15</v>
      </c>
      <c r="AS15" s="587"/>
      <c r="AT15" s="14"/>
      <c r="AU15" s="14"/>
      <c r="AV15" s="587">
        <v>16</v>
      </c>
      <c r="AW15" s="587"/>
      <c r="AX15" s="14"/>
      <c r="AY15" s="14"/>
      <c r="AZ15" s="587">
        <v>17</v>
      </c>
      <c r="BA15" s="587"/>
      <c r="BB15" s="14"/>
      <c r="BC15" s="14"/>
      <c r="BD15" s="587">
        <v>18</v>
      </c>
      <c r="BE15" s="587"/>
      <c r="BF15" s="14"/>
      <c r="BG15" s="14"/>
      <c r="BH15" s="587">
        <v>19</v>
      </c>
      <c r="BI15" s="587"/>
      <c r="BJ15" s="14"/>
      <c r="BK15" s="14"/>
      <c r="BL15" s="587">
        <v>20</v>
      </c>
      <c r="BM15" s="587"/>
      <c r="BN15" s="14"/>
      <c r="BO15" s="14"/>
      <c r="BP15" s="587">
        <v>21</v>
      </c>
      <c r="BQ15" s="587"/>
      <c r="BR15" s="14"/>
      <c r="BS15" s="14"/>
      <c r="BT15" s="587">
        <v>22</v>
      </c>
      <c r="BU15" s="587"/>
      <c r="BV15" s="14"/>
      <c r="BW15" s="9"/>
      <c r="BX15" s="587">
        <v>23</v>
      </c>
      <c r="BY15" s="587"/>
      <c r="BZ15" s="429" t="s">
        <v>236</v>
      </c>
      <c r="CA15" s="430"/>
      <c r="CB15" s="430"/>
      <c r="CC15" s="430"/>
      <c r="CD15" s="430"/>
      <c r="CE15" s="430"/>
      <c r="CF15" s="430"/>
      <c r="CG15" s="430"/>
      <c r="CH15" s="430"/>
      <c r="CI15" s="430"/>
      <c r="CJ15" s="430"/>
      <c r="CK15" s="431"/>
      <c r="CP15" s="605"/>
      <c r="CQ15" s="606"/>
      <c r="CR15" s="606"/>
      <c r="CS15" s="606"/>
      <c r="CT15" s="606"/>
      <c r="CU15" s="606"/>
      <c r="CV15" s="606"/>
      <c r="CW15" s="606"/>
      <c r="CX15" s="606"/>
      <c r="CY15" s="606"/>
      <c r="CZ15" s="606"/>
      <c r="DA15" s="606"/>
      <c r="DB15" s="606"/>
      <c r="DC15" s="606"/>
      <c r="DD15" s="606"/>
      <c r="DE15" s="606"/>
      <c r="DF15" s="606"/>
      <c r="DG15" s="606"/>
      <c r="DH15" s="606"/>
      <c r="DI15" s="606"/>
      <c r="DJ15" s="606"/>
      <c r="DK15" s="606"/>
      <c r="DL15" s="606"/>
      <c r="DM15" s="606"/>
      <c r="DN15" s="606"/>
      <c r="DO15" s="606"/>
      <c r="DP15" s="606"/>
      <c r="DQ15" s="606"/>
      <c r="DR15" s="607"/>
    </row>
    <row r="16" spans="1:122" ht="3" customHeight="1">
      <c r="B16" s="28"/>
      <c r="C16" s="2"/>
      <c r="D16" s="2"/>
      <c r="E16" s="2"/>
      <c r="F16" s="2"/>
      <c r="G16" s="2"/>
      <c r="H16" s="8"/>
      <c r="I16" s="5"/>
      <c r="J16" s="5"/>
      <c r="K16" s="2"/>
      <c r="L16" s="8"/>
      <c r="M16" s="5"/>
      <c r="N16" s="5"/>
      <c r="O16" s="2"/>
      <c r="P16" s="8"/>
      <c r="Q16" s="5"/>
      <c r="R16" s="5"/>
      <c r="S16" s="2"/>
      <c r="T16" s="8"/>
      <c r="U16" s="5"/>
      <c r="V16" s="5"/>
      <c r="W16" s="2"/>
      <c r="X16" s="8"/>
      <c r="Y16" s="5"/>
      <c r="Z16" s="5"/>
      <c r="AA16" s="2"/>
      <c r="AB16" s="8"/>
      <c r="AC16" s="5"/>
      <c r="AD16" s="5"/>
      <c r="AE16" s="2"/>
      <c r="AF16" s="8"/>
      <c r="AG16" s="5"/>
      <c r="AH16" s="5"/>
      <c r="AI16" s="2"/>
      <c r="AJ16" s="8"/>
      <c r="AK16" s="5"/>
      <c r="AL16" s="5"/>
      <c r="AM16" s="2"/>
      <c r="AN16" s="8"/>
      <c r="AO16" s="5"/>
      <c r="AP16" s="5"/>
      <c r="AQ16" s="2"/>
      <c r="AR16" s="8"/>
      <c r="AS16" s="5"/>
      <c r="AT16" s="5"/>
      <c r="AU16" s="2"/>
      <c r="AV16" s="8"/>
      <c r="AW16" s="5"/>
      <c r="AX16" s="5"/>
      <c r="AY16" s="2"/>
      <c r="AZ16" s="8"/>
      <c r="BA16" s="5"/>
      <c r="BB16" s="5"/>
      <c r="BC16" s="2"/>
      <c r="BD16" s="8"/>
      <c r="BE16" s="5"/>
      <c r="BF16" s="5"/>
      <c r="BG16" s="2"/>
      <c r="BH16" s="8"/>
      <c r="BI16" s="5"/>
      <c r="BJ16" s="5"/>
      <c r="BK16" s="2"/>
      <c r="BL16" s="8"/>
      <c r="BM16" s="5"/>
      <c r="BN16" s="5"/>
      <c r="BO16" s="2"/>
      <c r="BP16" s="8"/>
      <c r="BQ16" s="5"/>
      <c r="BR16" s="5"/>
      <c r="BS16" s="2"/>
      <c r="BT16" s="8"/>
      <c r="BU16" s="5"/>
      <c r="BV16" s="5"/>
      <c r="BW16" s="2"/>
      <c r="BX16" s="2"/>
      <c r="BY16" s="1"/>
      <c r="BZ16" s="432"/>
      <c r="CA16" s="433"/>
      <c r="CB16" s="433"/>
      <c r="CC16" s="433"/>
      <c r="CD16" s="433"/>
      <c r="CE16" s="433"/>
      <c r="CF16" s="433"/>
      <c r="CG16" s="433"/>
      <c r="CH16" s="433"/>
      <c r="CI16" s="433"/>
      <c r="CJ16" s="433"/>
      <c r="CK16" s="434"/>
    </row>
    <row r="17" spans="1:90" ht="3" customHeight="1">
      <c r="B17" s="29"/>
      <c r="C17" s="15"/>
      <c r="D17" s="15"/>
      <c r="E17" s="15"/>
      <c r="F17" s="15"/>
      <c r="G17" s="15"/>
      <c r="H17" s="15"/>
      <c r="I17" s="16"/>
      <c r="J17" s="17"/>
      <c r="K17" s="15"/>
      <c r="L17" s="15"/>
      <c r="M17" s="16"/>
      <c r="N17" s="15"/>
      <c r="O17" s="16"/>
      <c r="P17" s="15"/>
      <c r="Q17" s="16"/>
      <c r="R17" s="15"/>
      <c r="S17" s="16"/>
      <c r="T17" s="15"/>
      <c r="U17" s="16"/>
      <c r="V17" s="15"/>
      <c r="W17" s="16"/>
      <c r="X17" s="15"/>
      <c r="Y17" s="16"/>
      <c r="Z17" s="15"/>
      <c r="AA17" s="16"/>
      <c r="AB17" s="15"/>
      <c r="AC17" s="16"/>
      <c r="AD17" s="15"/>
      <c r="AE17" s="16"/>
      <c r="AF17" s="15"/>
      <c r="AG17" s="16"/>
      <c r="AH17" s="15"/>
      <c r="AI17" s="16"/>
      <c r="AJ17" s="15"/>
      <c r="AK17" s="16"/>
      <c r="AL17" s="15"/>
      <c r="AM17" s="16"/>
      <c r="AN17" s="15"/>
      <c r="AO17" s="16"/>
      <c r="AP17" s="17"/>
      <c r="AQ17" s="15"/>
      <c r="AR17" s="15"/>
      <c r="AS17" s="16"/>
      <c r="AT17" s="15"/>
      <c r="AU17" s="16"/>
      <c r="AV17" s="15"/>
      <c r="AW17" s="16"/>
      <c r="AX17" s="15"/>
      <c r="AY17" s="16"/>
      <c r="AZ17" s="15"/>
      <c r="BA17" s="16"/>
      <c r="BB17" s="15"/>
      <c r="BC17" s="16"/>
      <c r="BD17" s="15"/>
      <c r="BE17" s="16"/>
      <c r="BF17" s="15"/>
      <c r="BG17" s="16"/>
      <c r="BH17" s="15"/>
      <c r="BI17" s="16"/>
      <c r="BJ17" s="15"/>
      <c r="BK17" s="16"/>
      <c r="BL17" s="15"/>
      <c r="BM17" s="16"/>
      <c r="BN17" s="15"/>
      <c r="BO17" s="16"/>
      <c r="BP17" s="15"/>
      <c r="BQ17" s="16"/>
      <c r="BR17" s="15"/>
      <c r="BS17" s="16"/>
      <c r="BT17" s="15"/>
      <c r="BU17" s="16"/>
      <c r="BV17" s="15"/>
      <c r="BW17" s="16"/>
      <c r="BX17" s="15"/>
      <c r="BY17" s="16"/>
      <c r="BZ17" s="432"/>
      <c r="CA17" s="433"/>
      <c r="CB17" s="433"/>
      <c r="CC17" s="433"/>
      <c r="CD17" s="433"/>
      <c r="CE17" s="433"/>
      <c r="CF17" s="433"/>
      <c r="CG17" s="433"/>
      <c r="CH17" s="433"/>
      <c r="CI17" s="433"/>
      <c r="CJ17" s="433"/>
      <c r="CK17" s="434"/>
    </row>
    <row r="18" spans="1:90" ht="15" customHeight="1">
      <c r="B18" s="30" t="s">
        <v>154</v>
      </c>
      <c r="C18" s="31"/>
      <c r="D18" s="31"/>
      <c r="E18" s="31"/>
      <c r="F18" s="31"/>
      <c r="G18" s="31"/>
      <c r="H18" s="31"/>
      <c r="I18" s="31" t="s">
        <v>186</v>
      </c>
      <c r="J18" s="31"/>
      <c r="K18" s="64"/>
      <c r="L18" s="31" t="s">
        <v>196</v>
      </c>
      <c r="M18" s="65"/>
      <c r="N18" s="31"/>
      <c r="O18" s="31"/>
      <c r="Q18" s="31"/>
      <c r="R18" s="31"/>
      <c r="S18" s="31" t="s">
        <v>195</v>
      </c>
      <c r="T18" s="50"/>
      <c r="U18" s="31"/>
      <c r="V18" s="31"/>
      <c r="W18" s="31"/>
      <c r="X18" s="31"/>
      <c r="Y18" s="31"/>
      <c r="Z18" s="31"/>
      <c r="AA18" s="31"/>
      <c r="AB18" s="31"/>
      <c r="AC18" s="26"/>
      <c r="AD18" s="26"/>
      <c r="AE18" s="26"/>
      <c r="AF18" s="31"/>
      <c r="AG18" s="31"/>
      <c r="AH18" s="66"/>
      <c r="AI18" s="31"/>
      <c r="AJ18" s="31"/>
      <c r="AK18" s="31"/>
      <c r="AL18" s="31"/>
      <c r="AM18" s="31"/>
      <c r="AN18" s="31"/>
      <c r="AO18" s="26"/>
      <c r="AP18" s="26"/>
      <c r="AQ18" s="26"/>
      <c r="AR18" s="26"/>
      <c r="AS18" s="26"/>
      <c r="AT18" s="26"/>
      <c r="AU18" s="67"/>
      <c r="AV18" s="31"/>
      <c r="AW18" s="31"/>
      <c r="AX18" s="67"/>
      <c r="AY18" s="66"/>
      <c r="AZ18" s="26" t="s">
        <v>208</v>
      </c>
      <c r="BA18" s="51"/>
      <c r="BB18" s="51"/>
      <c r="BC18" s="64"/>
      <c r="BE18" s="26"/>
      <c r="BF18" s="31"/>
      <c r="BG18" s="31"/>
      <c r="BH18" s="31"/>
      <c r="BI18" s="31"/>
      <c r="BJ18" s="31"/>
      <c r="BK18" s="26"/>
      <c r="BL18" s="608" t="s">
        <v>155</v>
      </c>
      <c r="BM18" s="608"/>
      <c r="BN18" s="608"/>
      <c r="BO18" s="26"/>
      <c r="BP18" s="26"/>
      <c r="BQ18" s="26"/>
      <c r="BR18" s="26"/>
      <c r="BS18" s="31"/>
      <c r="BT18" s="50"/>
      <c r="BV18" s="43"/>
      <c r="BW18" s="64" t="s">
        <v>13</v>
      </c>
      <c r="BX18" s="31"/>
      <c r="BY18" s="31"/>
      <c r="BZ18" s="432"/>
      <c r="CA18" s="433"/>
      <c r="CB18" s="433"/>
      <c r="CC18" s="433"/>
      <c r="CD18" s="433"/>
      <c r="CE18" s="433"/>
      <c r="CF18" s="433"/>
      <c r="CG18" s="433"/>
      <c r="CH18" s="433"/>
      <c r="CI18" s="433"/>
      <c r="CJ18" s="433"/>
      <c r="CK18" s="434"/>
    </row>
    <row r="19" spans="1:90" ht="15" customHeight="1" thickBot="1">
      <c r="B19" s="28" t="s">
        <v>158</v>
      </c>
      <c r="C19" s="43"/>
      <c r="D19" s="43"/>
      <c r="E19" s="26"/>
      <c r="F19" s="26"/>
      <c r="G19" s="26"/>
      <c r="H19" s="26"/>
      <c r="I19" s="26"/>
      <c r="J19" s="26"/>
      <c r="K19" s="68"/>
      <c r="L19" s="68"/>
      <c r="M19" s="26"/>
      <c r="N19" s="26"/>
      <c r="O19" s="1"/>
      <c r="P19" s="26" t="s">
        <v>10</v>
      </c>
      <c r="Q19" s="26"/>
      <c r="R19" s="26"/>
      <c r="S19" s="98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1"/>
      <c r="AH19" s="26" t="s">
        <v>11</v>
      </c>
      <c r="AI19" s="26"/>
      <c r="AJ19" s="26"/>
      <c r="AK19" s="99"/>
      <c r="AL19" s="43"/>
      <c r="AM19" s="43"/>
      <c r="AN19" s="43"/>
      <c r="AO19" s="26"/>
      <c r="AP19" s="26"/>
      <c r="AQ19" s="26"/>
      <c r="AR19" s="26"/>
      <c r="AS19" s="26"/>
      <c r="AT19" s="26"/>
      <c r="AU19" s="26"/>
      <c r="AV19" s="26"/>
      <c r="AW19" s="68"/>
      <c r="AX19" s="100"/>
      <c r="AY19" s="588" t="s">
        <v>168</v>
      </c>
      <c r="AZ19" s="589"/>
      <c r="BA19" s="589"/>
      <c r="BB19" s="590"/>
      <c r="BC19" s="79"/>
      <c r="BD19" s="26" t="s">
        <v>12</v>
      </c>
      <c r="BE19" s="26"/>
      <c r="BF19" s="26"/>
      <c r="BG19" s="79"/>
      <c r="BH19" s="43"/>
      <c r="BI19" s="43"/>
      <c r="BJ19" s="43"/>
      <c r="BK19" s="26"/>
      <c r="BL19" s="609"/>
      <c r="BM19" s="609"/>
      <c r="BN19" s="609"/>
      <c r="BO19" s="26"/>
      <c r="BP19" s="26"/>
      <c r="BQ19" s="26"/>
      <c r="BR19" s="26"/>
      <c r="BS19" s="26"/>
      <c r="BT19" s="26"/>
      <c r="BU19" s="43"/>
      <c r="BV19" s="43"/>
      <c r="BW19" s="32"/>
      <c r="BX19" s="32"/>
      <c r="BY19" s="32"/>
      <c r="BZ19" s="435"/>
      <c r="CA19" s="436"/>
      <c r="CB19" s="436"/>
      <c r="CC19" s="436"/>
      <c r="CD19" s="436"/>
      <c r="CE19" s="436"/>
      <c r="CF19" s="436"/>
      <c r="CG19" s="436"/>
      <c r="CH19" s="436"/>
      <c r="CI19" s="436"/>
      <c r="CJ19" s="436"/>
      <c r="CK19" s="437"/>
    </row>
    <row r="20" spans="1:90" ht="18" customHeight="1" thickBot="1">
      <c r="B20" s="613" t="s">
        <v>14</v>
      </c>
      <c r="C20" s="587"/>
      <c r="D20" s="614"/>
      <c r="E20" s="615" t="s">
        <v>15</v>
      </c>
      <c r="F20" s="616"/>
      <c r="G20" s="617"/>
      <c r="H20" s="101"/>
      <c r="I20" s="102"/>
      <c r="J20" s="102"/>
      <c r="K20" s="102"/>
      <c r="L20" s="102"/>
      <c r="M20" s="102"/>
      <c r="N20" s="102"/>
      <c r="O20" s="101"/>
      <c r="P20" s="102"/>
      <c r="Q20" s="102"/>
      <c r="R20" s="103"/>
      <c r="S20" s="14"/>
      <c r="T20" s="14"/>
      <c r="U20" s="14"/>
      <c r="V20" s="14"/>
      <c r="W20" s="597" t="s">
        <v>144</v>
      </c>
      <c r="X20" s="598"/>
      <c r="Y20" s="601" t="s">
        <v>145</v>
      </c>
      <c r="Z20" s="602"/>
      <c r="AA20" s="597" t="s">
        <v>182</v>
      </c>
      <c r="AB20" s="598"/>
      <c r="AC20" s="483" t="s">
        <v>183</v>
      </c>
      <c r="AD20" s="484"/>
      <c r="AE20" s="484"/>
      <c r="AF20" s="485"/>
      <c r="AG20" s="101"/>
      <c r="AH20" s="102"/>
      <c r="AI20" s="102"/>
      <c r="AJ20" s="103"/>
      <c r="AK20" s="483" t="s">
        <v>211</v>
      </c>
      <c r="AL20" s="484"/>
      <c r="AM20" s="484"/>
      <c r="AN20" s="484"/>
      <c r="AO20" s="484"/>
      <c r="AP20" s="484"/>
      <c r="AQ20" s="484"/>
      <c r="AR20" s="485"/>
      <c r="AS20" s="483" t="s">
        <v>192</v>
      </c>
      <c r="AT20" s="484"/>
      <c r="AU20" s="484"/>
      <c r="AV20" s="484"/>
      <c r="AW20" s="484"/>
      <c r="AX20" s="484"/>
      <c r="AY20" s="484"/>
      <c r="AZ20" s="484"/>
      <c r="BA20" s="484"/>
      <c r="BB20" s="485"/>
      <c r="BC20" s="101"/>
      <c r="BD20" s="102"/>
      <c r="BE20" s="102"/>
      <c r="BF20" s="103"/>
      <c r="BG20" s="483" t="s">
        <v>187</v>
      </c>
      <c r="BH20" s="484"/>
      <c r="BI20" s="484"/>
      <c r="BJ20" s="485"/>
      <c r="BK20" s="483" t="s">
        <v>215</v>
      </c>
      <c r="BL20" s="484"/>
      <c r="BM20" s="484"/>
      <c r="BN20" s="484"/>
      <c r="BO20" s="484"/>
      <c r="BP20" s="485"/>
      <c r="BQ20" s="610" t="s">
        <v>155</v>
      </c>
      <c r="BR20" s="484"/>
      <c r="BS20" s="484"/>
      <c r="BT20" s="485"/>
      <c r="BU20" s="611" t="s">
        <v>218</v>
      </c>
      <c r="BV20" s="602"/>
      <c r="BW20" s="597" t="s">
        <v>13</v>
      </c>
      <c r="BX20" s="597"/>
      <c r="BY20" s="105"/>
      <c r="BZ20" s="450" t="s">
        <v>169</v>
      </c>
      <c r="CA20" s="451"/>
      <c r="CB20" s="452"/>
      <c r="CC20" s="75" t="s">
        <v>8</v>
      </c>
      <c r="CD20" s="446">
        <v>39</v>
      </c>
      <c r="CE20" s="447"/>
      <c r="CF20" s="76" t="s">
        <v>9</v>
      </c>
      <c r="CG20" s="446">
        <v>38</v>
      </c>
      <c r="CH20" s="447"/>
      <c r="CI20" s="77" t="s">
        <v>16</v>
      </c>
      <c r="CJ20" s="309">
        <f>IF(CD20+CG20=0,"",CD20+CG20)</f>
        <v>77</v>
      </c>
      <c r="CK20" s="310"/>
      <c r="CL20" s="2"/>
    </row>
    <row r="21" spans="1:90" ht="18" customHeight="1">
      <c r="A21" s="12"/>
      <c r="B21" s="622">
        <f>M8</f>
        <v>4</v>
      </c>
      <c r="C21" s="623"/>
      <c r="D21" s="624"/>
      <c r="E21" s="618"/>
      <c r="F21" s="559"/>
      <c r="G21" s="560"/>
      <c r="H21" s="71"/>
      <c r="I21" s="72"/>
      <c r="J21" s="72"/>
      <c r="K21" s="72"/>
      <c r="L21" s="72"/>
      <c r="M21" s="72"/>
      <c r="N21" s="72"/>
      <c r="O21" s="54"/>
      <c r="P21" s="55"/>
      <c r="Q21" s="55"/>
      <c r="R21" s="8"/>
      <c r="S21" s="2"/>
      <c r="T21" s="2"/>
      <c r="U21" s="2"/>
      <c r="V21" s="2"/>
      <c r="W21" s="599"/>
      <c r="X21" s="600"/>
      <c r="Y21" s="603"/>
      <c r="Z21" s="604"/>
      <c r="AA21" s="599"/>
      <c r="AB21" s="600"/>
      <c r="AC21" s="486"/>
      <c r="AD21" s="487"/>
      <c r="AE21" s="487"/>
      <c r="AF21" s="488"/>
      <c r="AG21" s="54"/>
      <c r="AH21" s="55"/>
      <c r="AI21" s="55"/>
      <c r="AJ21" s="8"/>
      <c r="AK21" s="486"/>
      <c r="AL21" s="487"/>
      <c r="AM21" s="487"/>
      <c r="AN21" s="487"/>
      <c r="AO21" s="487"/>
      <c r="AP21" s="487"/>
      <c r="AQ21" s="487"/>
      <c r="AR21" s="488"/>
      <c r="AS21" s="486"/>
      <c r="AT21" s="487"/>
      <c r="AU21" s="487"/>
      <c r="AV21" s="487"/>
      <c r="AW21" s="487"/>
      <c r="AX21" s="487"/>
      <c r="AY21" s="487"/>
      <c r="AZ21" s="487"/>
      <c r="BA21" s="487"/>
      <c r="BB21" s="488"/>
      <c r="BC21" s="54"/>
      <c r="BD21" s="55"/>
      <c r="BE21" s="55"/>
      <c r="BF21" s="8"/>
      <c r="BG21" s="486"/>
      <c r="BH21" s="487"/>
      <c r="BI21" s="487"/>
      <c r="BJ21" s="488"/>
      <c r="BK21" s="486"/>
      <c r="BL21" s="487"/>
      <c r="BM21" s="487"/>
      <c r="BN21" s="487"/>
      <c r="BO21" s="487"/>
      <c r="BP21" s="488"/>
      <c r="BQ21" s="486"/>
      <c r="BR21" s="487"/>
      <c r="BS21" s="487"/>
      <c r="BT21" s="488"/>
      <c r="BU21" s="612"/>
      <c r="BV21" s="604"/>
      <c r="BW21" s="599"/>
      <c r="BX21" s="599"/>
      <c r="BY21" s="97"/>
      <c r="BZ21" s="311" t="s">
        <v>243</v>
      </c>
      <c r="CA21" s="312"/>
      <c r="CB21" s="312"/>
      <c r="CC21" s="313"/>
      <c r="CD21" s="313"/>
      <c r="CE21" s="313"/>
      <c r="CF21" s="313"/>
      <c r="CG21" s="313"/>
      <c r="CH21" s="313"/>
      <c r="CI21" s="313"/>
      <c r="CJ21" s="313"/>
      <c r="CK21" s="314"/>
    </row>
    <row r="22" spans="1:90" ht="18" customHeight="1" thickBot="1">
      <c r="A22" s="12"/>
      <c r="B22" s="341" t="s">
        <v>21</v>
      </c>
      <c r="C22" s="342"/>
      <c r="D22" s="343"/>
      <c r="E22" s="37"/>
      <c r="F22" s="38"/>
      <c r="G22" s="39" t="s">
        <v>23</v>
      </c>
      <c r="H22" s="69"/>
      <c r="I22" s="70"/>
      <c r="J22" s="70"/>
      <c r="K22" s="70"/>
      <c r="L22" s="70"/>
      <c r="M22" s="70"/>
      <c r="N22" s="70"/>
      <c r="O22" s="82"/>
      <c r="P22" s="201"/>
      <c r="Q22" s="201"/>
      <c r="R22" s="202"/>
      <c r="S22" s="48"/>
      <c r="T22" s="48"/>
      <c r="U22" s="48"/>
      <c r="V22" s="48"/>
      <c r="W22" s="47"/>
      <c r="X22" s="58"/>
      <c r="Y22" s="89"/>
      <c r="Z22" s="58"/>
      <c r="AA22" s="89"/>
      <c r="AB22" s="58"/>
      <c r="AC22" s="48"/>
      <c r="AD22" s="47"/>
      <c r="AE22" s="48"/>
      <c r="AF22" s="58"/>
      <c r="AG22" s="82" t="s">
        <v>174</v>
      </c>
      <c r="AH22" s="619"/>
      <c r="AI22" s="619"/>
      <c r="AJ22" s="620"/>
      <c r="AK22" s="489" t="s">
        <v>212</v>
      </c>
      <c r="AL22" s="490"/>
      <c r="AM22" s="490"/>
      <c r="AN22" s="490"/>
      <c r="AO22" s="490"/>
      <c r="AP22" s="490"/>
      <c r="AQ22" s="490"/>
      <c r="AR22" s="491"/>
      <c r="AS22" s="489" t="s">
        <v>214</v>
      </c>
      <c r="AT22" s="490"/>
      <c r="AU22" s="490"/>
      <c r="AV22" s="490"/>
      <c r="AW22" s="490"/>
      <c r="AX22" s="490"/>
      <c r="AY22" s="490"/>
      <c r="AZ22" s="490"/>
      <c r="BA22" s="490"/>
      <c r="BB22" s="491"/>
      <c r="BC22" s="82" t="s">
        <v>174</v>
      </c>
      <c r="BD22" s="619" t="s">
        <v>184</v>
      </c>
      <c r="BE22" s="619"/>
      <c r="BF22" s="620"/>
      <c r="BG22" s="91"/>
      <c r="BH22" s="91"/>
      <c r="BI22" s="91"/>
      <c r="BJ22" s="91"/>
      <c r="BK22" s="489" t="s">
        <v>212</v>
      </c>
      <c r="BL22" s="490"/>
      <c r="BM22" s="490"/>
      <c r="BN22" s="490"/>
      <c r="BO22" s="490"/>
      <c r="BP22" s="491"/>
      <c r="BQ22" s="90"/>
      <c r="BR22" s="90"/>
      <c r="BS22" s="90"/>
      <c r="BT22" s="90"/>
      <c r="BU22" s="628" t="s">
        <v>219</v>
      </c>
      <c r="BV22" s="629"/>
      <c r="BW22" s="91"/>
      <c r="BX22" s="91"/>
      <c r="BY22" s="106"/>
      <c r="BZ22" s="315"/>
      <c r="CA22" s="316"/>
      <c r="CB22" s="316"/>
      <c r="CC22" s="317"/>
      <c r="CD22" s="317"/>
      <c r="CE22" s="317"/>
      <c r="CF22" s="317"/>
      <c r="CG22" s="317"/>
      <c r="CH22" s="317"/>
      <c r="CI22" s="317"/>
      <c r="CJ22" s="317"/>
      <c r="CK22" s="318"/>
    </row>
    <row r="23" spans="1:90" ht="18" customHeight="1" thickTop="1">
      <c r="A23" s="12"/>
      <c r="B23" s="622">
        <f>Q8</f>
        <v>6</v>
      </c>
      <c r="C23" s="623"/>
      <c r="D23" s="624"/>
      <c r="E23" s="625" t="s">
        <v>17</v>
      </c>
      <c r="F23" s="626"/>
      <c r="G23" s="627"/>
      <c r="H23" s="54"/>
      <c r="I23" s="55"/>
      <c r="J23" s="55"/>
      <c r="K23" s="55"/>
      <c r="L23" s="55"/>
      <c r="M23" s="55"/>
      <c r="N23" s="55"/>
      <c r="O23" s="54"/>
      <c r="P23" s="110"/>
      <c r="Q23" s="110"/>
      <c r="R23" s="109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5"/>
      <c r="AG23" s="54"/>
      <c r="AH23" s="110"/>
      <c r="AI23" s="110"/>
      <c r="AJ23" s="109"/>
      <c r="AK23" s="621" t="s">
        <v>213</v>
      </c>
      <c r="AL23" s="493"/>
      <c r="AM23" s="493"/>
      <c r="AN23" s="493"/>
      <c r="AO23" s="493"/>
      <c r="AP23" s="493"/>
      <c r="AQ23" s="493"/>
      <c r="AR23" s="494"/>
      <c r="AS23" s="93"/>
      <c r="AT23" s="93"/>
      <c r="AU23" s="93"/>
      <c r="AV23" s="93"/>
      <c r="AW23" s="93"/>
      <c r="AX23" s="93"/>
      <c r="AY23" s="93"/>
      <c r="AZ23" s="93"/>
      <c r="BA23" s="93"/>
      <c r="BB23" s="94"/>
      <c r="BC23" s="54"/>
      <c r="BD23" s="110"/>
      <c r="BE23" s="110"/>
      <c r="BF23" s="109"/>
      <c r="BG23" s="93"/>
      <c r="BH23" s="93"/>
      <c r="BI23" s="93"/>
      <c r="BJ23" s="93"/>
      <c r="BK23" s="492" t="s">
        <v>216</v>
      </c>
      <c r="BL23" s="493"/>
      <c r="BM23" s="493"/>
      <c r="BN23" s="493"/>
      <c r="BO23" s="493"/>
      <c r="BP23" s="494"/>
      <c r="BQ23" s="93"/>
      <c r="BR23" s="93"/>
      <c r="BS23" s="93"/>
      <c r="BT23" s="93"/>
      <c r="BU23" s="93"/>
      <c r="BV23" s="93"/>
      <c r="BW23" s="93"/>
      <c r="BX23" s="93"/>
      <c r="BY23" s="96"/>
      <c r="BZ23" s="315"/>
      <c r="CA23" s="317"/>
      <c r="CB23" s="317"/>
      <c r="CC23" s="317"/>
      <c r="CD23" s="317"/>
      <c r="CE23" s="317"/>
      <c r="CF23" s="317"/>
      <c r="CG23" s="317"/>
      <c r="CH23" s="317"/>
      <c r="CI23" s="317"/>
      <c r="CJ23" s="317"/>
      <c r="CK23" s="318"/>
    </row>
    <row r="24" spans="1:90" ht="18" customHeight="1" thickBot="1">
      <c r="A24" s="12"/>
      <c r="B24" s="341" t="s">
        <v>22</v>
      </c>
      <c r="C24" s="342"/>
      <c r="D24" s="343"/>
      <c r="E24" s="618"/>
      <c r="F24" s="559"/>
      <c r="G24" s="560"/>
      <c r="H24" s="71"/>
      <c r="I24" s="72"/>
      <c r="J24" s="72"/>
      <c r="K24" s="72"/>
      <c r="L24" s="72"/>
      <c r="M24" s="72"/>
      <c r="N24" s="72"/>
      <c r="O24" s="82"/>
      <c r="P24" s="201"/>
      <c r="Q24" s="201"/>
      <c r="R24" s="202"/>
      <c r="S24" s="2"/>
      <c r="T24" s="2"/>
      <c r="U24" s="2"/>
      <c r="V24" s="2"/>
      <c r="W24" s="2"/>
      <c r="X24" s="46"/>
      <c r="Y24" s="2"/>
      <c r="Z24" s="2"/>
      <c r="AA24" s="2"/>
      <c r="AB24" s="2"/>
      <c r="AC24" s="2"/>
      <c r="AD24" s="2"/>
      <c r="AE24" s="2"/>
      <c r="AF24" s="8"/>
      <c r="AG24" s="82" t="s">
        <v>174</v>
      </c>
      <c r="AH24" s="619"/>
      <c r="AI24" s="619"/>
      <c r="AJ24" s="620"/>
      <c r="AK24" s="486"/>
      <c r="AL24" s="487"/>
      <c r="AM24" s="487"/>
      <c r="AN24" s="487"/>
      <c r="AO24" s="487"/>
      <c r="AP24" s="487"/>
      <c r="AQ24" s="487"/>
      <c r="AR24" s="488"/>
      <c r="AS24" s="95"/>
      <c r="AT24" s="95"/>
      <c r="AU24" s="95"/>
      <c r="AV24" s="95"/>
      <c r="AW24" s="86"/>
      <c r="AX24" s="86"/>
      <c r="AY24" s="86"/>
      <c r="AZ24" s="86"/>
      <c r="BA24" s="86"/>
      <c r="BB24" s="87"/>
      <c r="BC24" s="465" t="s">
        <v>209</v>
      </c>
      <c r="BD24" s="466"/>
      <c r="BE24" s="466"/>
      <c r="BF24" s="467"/>
      <c r="BG24" s="86"/>
      <c r="BH24" s="86"/>
      <c r="BI24" s="86"/>
      <c r="BJ24" s="86"/>
      <c r="BK24" s="486"/>
      <c r="BL24" s="487"/>
      <c r="BM24" s="487"/>
      <c r="BN24" s="487"/>
      <c r="BO24" s="487"/>
      <c r="BP24" s="488"/>
      <c r="BQ24" s="86"/>
      <c r="BR24" s="86"/>
      <c r="BS24" s="86"/>
      <c r="BT24" s="95"/>
      <c r="BU24" s="86"/>
      <c r="BV24" s="86"/>
      <c r="BW24" s="86"/>
      <c r="BX24" s="86"/>
      <c r="BY24" s="107"/>
      <c r="BZ24" s="315"/>
      <c r="CA24" s="317"/>
      <c r="CB24" s="317"/>
      <c r="CC24" s="317"/>
      <c r="CD24" s="317"/>
      <c r="CE24" s="317"/>
      <c r="CF24" s="317"/>
      <c r="CG24" s="317"/>
      <c r="CH24" s="317"/>
      <c r="CI24" s="317"/>
      <c r="CJ24" s="317"/>
      <c r="CK24" s="318"/>
    </row>
    <row r="25" spans="1:90" ht="18" customHeight="1" thickTop="1">
      <c r="A25" s="12"/>
      <c r="B25" s="341" t="str">
        <f>IF(OR($I$8="",B21="",B23=""),"（   ）",TEXT(WEEKDAY(DATE(2018+$I$8,B21,B23)),"(aaa)"))</f>
        <v>(火)</v>
      </c>
      <c r="C25" s="342"/>
      <c r="D25" s="343"/>
      <c r="E25" s="35"/>
      <c r="F25" s="26"/>
      <c r="G25" s="40" t="s">
        <v>23</v>
      </c>
      <c r="H25" s="54"/>
      <c r="I25" s="55"/>
      <c r="J25" s="55"/>
      <c r="K25" s="55"/>
      <c r="L25" s="55"/>
      <c r="M25" s="55"/>
      <c r="N25" s="55"/>
      <c r="O25" s="54"/>
      <c r="P25" s="55"/>
      <c r="Q25" s="55"/>
      <c r="R25" s="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9"/>
      <c r="AG25" s="54"/>
      <c r="AH25" s="55"/>
      <c r="AI25" s="55"/>
      <c r="AJ25" s="8"/>
      <c r="AK25" s="480" t="s">
        <v>185</v>
      </c>
      <c r="AL25" s="481"/>
      <c r="AM25" s="481"/>
      <c r="AN25" s="481"/>
      <c r="AO25" s="481"/>
      <c r="AP25" s="481"/>
      <c r="AQ25" s="481"/>
      <c r="AR25" s="482"/>
      <c r="AS25" s="91"/>
      <c r="AT25" s="91"/>
      <c r="AU25" s="91"/>
      <c r="AV25" s="91"/>
      <c r="AW25" s="91"/>
      <c r="AX25" s="91"/>
      <c r="AY25" s="91"/>
      <c r="AZ25" s="91"/>
      <c r="BA25" s="91"/>
      <c r="BB25" s="92"/>
      <c r="BC25" s="459" t="s">
        <v>210</v>
      </c>
      <c r="BD25" s="460"/>
      <c r="BE25" s="460"/>
      <c r="BF25" s="461"/>
      <c r="BG25" s="91"/>
      <c r="BH25" s="91"/>
      <c r="BI25" s="91"/>
      <c r="BJ25" s="91"/>
      <c r="BK25" s="480" t="s">
        <v>217</v>
      </c>
      <c r="BL25" s="481"/>
      <c r="BM25" s="481"/>
      <c r="BN25" s="481"/>
      <c r="BO25" s="481"/>
      <c r="BP25" s="482"/>
      <c r="BQ25" s="91"/>
      <c r="BR25" s="91"/>
      <c r="BS25" s="91"/>
      <c r="BT25" s="91"/>
      <c r="BU25" s="91"/>
      <c r="BV25" s="91"/>
      <c r="BW25" s="91"/>
      <c r="BX25" s="91"/>
      <c r="BY25" s="106"/>
      <c r="BZ25" s="315"/>
      <c r="CA25" s="317"/>
      <c r="CB25" s="317"/>
      <c r="CC25" s="317"/>
      <c r="CD25" s="317"/>
      <c r="CE25" s="317"/>
      <c r="CF25" s="317"/>
      <c r="CG25" s="317"/>
      <c r="CH25" s="317"/>
      <c r="CI25" s="317"/>
      <c r="CJ25" s="317"/>
      <c r="CK25" s="318"/>
    </row>
    <row r="26" spans="1:90" ht="3" customHeight="1">
      <c r="B26" s="6"/>
      <c r="C26" s="5"/>
      <c r="D26" s="18"/>
      <c r="E26" s="5"/>
      <c r="F26" s="5"/>
      <c r="G26" s="18"/>
      <c r="H26" s="8"/>
      <c r="I26" s="2"/>
      <c r="J26" s="2"/>
      <c r="K26" s="2"/>
      <c r="L26" s="8"/>
      <c r="M26" s="2"/>
      <c r="N26" s="2"/>
      <c r="O26" s="1"/>
      <c r="P26" s="8"/>
      <c r="Q26" s="2"/>
      <c r="R26" s="8"/>
      <c r="S26" s="2"/>
      <c r="T26" s="8"/>
      <c r="U26" s="2"/>
      <c r="V26" s="2"/>
      <c r="W26" s="2"/>
      <c r="X26" s="2"/>
      <c r="Y26" s="1"/>
      <c r="Z26" s="2"/>
      <c r="AA26" s="2"/>
      <c r="AB26" s="8"/>
      <c r="AC26" s="2"/>
      <c r="AD26" s="2"/>
      <c r="AE26" s="2"/>
      <c r="AF26" s="8"/>
      <c r="AG26" s="1"/>
      <c r="AH26" s="8"/>
      <c r="AI26" s="2"/>
      <c r="AJ26" s="8"/>
      <c r="AK26" s="1"/>
      <c r="AL26" s="2"/>
      <c r="AM26" s="2"/>
      <c r="AN26" s="2"/>
      <c r="AO26" s="1"/>
      <c r="AP26" s="2"/>
      <c r="AQ26" s="2"/>
      <c r="AR26" s="8"/>
      <c r="AS26" s="2"/>
      <c r="AT26" s="2"/>
      <c r="AU26" s="2"/>
      <c r="AV26" s="8"/>
      <c r="AW26" s="2"/>
      <c r="AX26" s="2"/>
      <c r="AY26" s="2"/>
      <c r="AZ26" s="8"/>
      <c r="BA26" s="2"/>
      <c r="BB26" s="8"/>
      <c r="BC26" s="1"/>
      <c r="BD26" s="8"/>
      <c r="BE26" s="2"/>
      <c r="BF26" s="8"/>
      <c r="BG26" s="2"/>
      <c r="BH26" s="8"/>
      <c r="BI26" s="2"/>
      <c r="BJ26" s="2"/>
      <c r="BK26" s="1"/>
      <c r="BL26" s="2"/>
      <c r="BM26" s="1"/>
      <c r="BN26" s="2"/>
      <c r="BO26" s="2"/>
      <c r="BP26" s="8"/>
      <c r="BQ26" s="2"/>
      <c r="BR26" s="2"/>
      <c r="BS26" s="2"/>
      <c r="BT26" s="8"/>
      <c r="BU26" s="2"/>
      <c r="BV26" s="2"/>
      <c r="BW26" s="2"/>
      <c r="BX26" s="2"/>
      <c r="BY26" s="84"/>
      <c r="BZ26" s="315"/>
      <c r="CA26" s="317"/>
      <c r="CB26" s="317"/>
      <c r="CC26" s="317"/>
      <c r="CD26" s="317"/>
      <c r="CE26" s="317"/>
      <c r="CF26" s="317"/>
      <c r="CG26" s="317"/>
      <c r="CH26" s="317"/>
      <c r="CI26" s="317"/>
      <c r="CJ26" s="317"/>
      <c r="CK26" s="318"/>
    </row>
    <row r="27" spans="1:90" ht="3" customHeight="1" thickBot="1">
      <c r="B27" s="88"/>
      <c r="C27" s="78"/>
      <c r="D27" s="20"/>
      <c r="E27" s="78"/>
      <c r="F27" s="78"/>
      <c r="G27" s="20"/>
      <c r="H27" s="22"/>
      <c r="I27" s="21"/>
      <c r="J27" s="13"/>
      <c r="K27" s="21"/>
      <c r="L27" s="13"/>
      <c r="M27" s="21"/>
      <c r="N27" s="13"/>
      <c r="O27" s="21"/>
      <c r="P27" s="22"/>
      <c r="Q27" s="13"/>
      <c r="R27" s="22"/>
      <c r="S27" s="13"/>
      <c r="T27" s="13"/>
      <c r="U27" s="21"/>
      <c r="V27" s="13"/>
      <c r="W27" s="21"/>
      <c r="X27" s="13"/>
      <c r="Y27" s="21"/>
      <c r="Z27" s="13"/>
      <c r="AA27" s="21"/>
      <c r="AB27" s="13"/>
      <c r="AC27" s="21"/>
      <c r="AD27" s="13"/>
      <c r="AE27" s="21"/>
      <c r="AF27" s="22"/>
      <c r="AG27" s="21"/>
      <c r="AH27" s="22"/>
      <c r="AI27" s="13"/>
      <c r="AJ27" s="22"/>
      <c r="AK27" s="21"/>
      <c r="AL27" s="13"/>
      <c r="AM27" s="21"/>
      <c r="AN27" s="13"/>
      <c r="AO27" s="21"/>
      <c r="AP27" s="22"/>
      <c r="AQ27" s="13"/>
      <c r="AR27" s="22"/>
      <c r="AS27" s="13"/>
      <c r="AT27" s="13"/>
      <c r="AU27" s="21"/>
      <c r="AV27" s="13"/>
      <c r="AW27" s="21"/>
      <c r="AX27" s="13"/>
      <c r="AY27" s="21"/>
      <c r="AZ27" s="22"/>
      <c r="BA27" s="13"/>
      <c r="BB27" s="22"/>
      <c r="BC27" s="21"/>
      <c r="BD27" s="22"/>
      <c r="BE27" s="13"/>
      <c r="BF27" s="22"/>
      <c r="BG27" s="13"/>
      <c r="BH27" s="22"/>
      <c r="BI27" s="13"/>
      <c r="BJ27" s="13"/>
      <c r="BK27" s="21"/>
      <c r="BL27" s="13"/>
      <c r="BM27" s="21"/>
      <c r="BN27" s="13"/>
      <c r="BO27" s="21"/>
      <c r="BP27" s="13"/>
      <c r="BQ27" s="21"/>
      <c r="BR27" s="22"/>
      <c r="BS27" s="13"/>
      <c r="BT27" s="22"/>
      <c r="BU27" s="13"/>
      <c r="BV27" s="13"/>
      <c r="BW27" s="21"/>
      <c r="BX27" s="13"/>
      <c r="BY27" s="85"/>
      <c r="BZ27" s="319"/>
      <c r="CA27" s="320"/>
      <c r="CB27" s="320"/>
      <c r="CC27" s="320"/>
      <c r="CD27" s="320"/>
      <c r="CE27" s="320"/>
      <c r="CF27" s="320"/>
      <c r="CG27" s="320"/>
      <c r="CH27" s="320"/>
      <c r="CI27" s="320"/>
      <c r="CJ27" s="320"/>
      <c r="CK27" s="321"/>
    </row>
    <row r="28" spans="1:90" s="19" customFormat="1" ht="18" customHeight="1" thickBot="1">
      <c r="A28" s="11"/>
      <c r="B28" s="613" t="s">
        <v>18</v>
      </c>
      <c r="C28" s="587"/>
      <c r="D28" s="614"/>
      <c r="E28" s="615" t="s">
        <v>15</v>
      </c>
      <c r="F28" s="616"/>
      <c r="G28" s="617"/>
      <c r="H28" s="14"/>
      <c r="I28" s="597" t="s">
        <v>186</v>
      </c>
      <c r="J28" s="598"/>
      <c r="K28" s="633" t="s">
        <v>146</v>
      </c>
      <c r="L28" s="598"/>
      <c r="M28" s="597" t="s">
        <v>149</v>
      </c>
      <c r="N28" s="598"/>
      <c r="O28" s="101"/>
      <c r="P28" s="102"/>
      <c r="Q28" s="102"/>
      <c r="R28" s="103"/>
      <c r="S28" s="483" t="s">
        <v>220</v>
      </c>
      <c r="T28" s="484"/>
      <c r="U28" s="484"/>
      <c r="V28" s="484"/>
      <c r="W28" s="484"/>
      <c r="X28" s="484"/>
      <c r="Y28" s="484"/>
      <c r="Z28" s="484"/>
      <c r="AA28" s="484"/>
      <c r="AB28" s="484"/>
      <c r="AC28" s="484"/>
      <c r="AD28" s="484"/>
      <c r="AE28" s="484"/>
      <c r="AF28" s="485"/>
      <c r="AG28" s="101"/>
      <c r="AH28" s="102"/>
      <c r="AI28" s="102"/>
      <c r="AJ28" s="103"/>
      <c r="AK28" s="483" t="s">
        <v>222</v>
      </c>
      <c r="AL28" s="484"/>
      <c r="AM28" s="484"/>
      <c r="AN28" s="484"/>
      <c r="AO28" s="484"/>
      <c r="AP28" s="484"/>
      <c r="AQ28" s="484"/>
      <c r="AR28" s="484"/>
      <c r="AS28" s="635"/>
      <c r="AT28" s="635"/>
      <c r="AU28" s="635"/>
      <c r="AV28" s="636"/>
      <c r="AW28" s="610" t="s">
        <v>223</v>
      </c>
      <c r="AX28" s="635"/>
      <c r="AY28" s="635"/>
      <c r="AZ28" s="635"/>
      <c r="BA28" s="635"/>
      <c r="BB28" s="636"/>
      <c r="BC28" s="101"/>
      <c r="BD28" s="102"/>
      <c r="BE28" s="102"/>
      <c r="BF28" s="103"/>
      <c r="BG28" s="611"/>
      <c r="BH28" s="602"/>
      <c r="BI28" s="483" t="s">
        <v>188</v>
      </c>
      <c r="BJ28" s="484"/>
      <c r="BK28" s="484"/>
      <c r="BL28" s="484"/>
      <c r="BM28" s="484"/>
      <c r="BN28" s="484"/>
      <c r="BO28" s="635"/>
      <c r="BP28" s="636"/>
      <c r="BQ28" s="610" t="s">
        <v>226</v>
      </c>
      <c r="BR28" s="635"/>
      <c r="BS28" s="635"/>
      <c r="BT28" s="636"/>
      <c r="BU28" s="611" t="s">
        <v>225</v>
      </c>
      <c r="BV28" s="639"/>
      <c r="BW28" s="597" t="s">
        <v>13</v>
      </c>
      <c r="BX28" s="597"/>
      <c r="BY28" s="104"/>
      <c r="BZ28" s="450" t="s">
        <v>169</v>
      </c>
      <c r="CA28" s="451"/>
      <c r="CB28" s="452"/>
      <c r="CC28" s="75" t="s">
        <v>8</v>
      </c>
      <c r="CD28" s="446">
        <v>40</v>
      </c>
      <c r="CE28" s="447"/>
      <c r="CF28" s="76" t="s">
        <v>9</v>
      </c>
      <c r="CG28" s="446">
        <v>39</v>
      </c>
      <c r="CH28" s="447"/>
      <c r="CI28" s="77" t="s">
        <v>16</v>
      </c>
      <c r="CJ28" s="309">
        <f>IF(CD28+CG28=0,"",CD28+CG28)</f>
        <v>79</v>
      </c>
      <c r="CK28" s="310"/>
    </row>
    <row r="29" spans="1:90" s="19" customFormat="1" ht="18" customHeight="1">
      <c r="A29" s="11"/>
      <c r="B29" s="630">
        <f>IF(B21&lt;&gt;0,MONTH(DATE(1988+$I$8,$M$8,$Q$8)+1),"")</f>
        <v>4</v>
      </c>
      <c r="C29" s="631"/>
      <c r="D29" s="632"/>
      <c r="E29" s="618"/>
      <c r="F29" s="559"/>
      <c r="G29" s="560"/>
      <c r="H29" s="46"/>
      <c r="I29" s="599"/>
      <c r="J29" s="600"/>
      <c r="K29" s="634"/>
      <c r="L29" s="600"/>
      <c r="M29" s="599"/>
      <c r="N29" s="600"/>
      <c r="O29" s="54"/>
      <c r="P29" s="55"/>
      <c r="Q29" s="55"/>
      <c r="R29" s="8"/>
      <c r="S29" s="486"/>
      <c r="T29" s="487"/>
      <c r="U29" s="487"/>
      <c r="V29" s="487"/>
      <c r="W29" s="487"/>
      <c r="X29" s="487"/>
      <c r="Y29" s="487"/>
      <c r="Z29" s="487"/>
      <c r="AA29" s="487"/>
      <c r="AB29" s="487"/>
      <c r="AC29" s="487"/>
      <c r="AD29" s="487"/>
      <c r="AE29" s="487"/>
      <c r="AF29" s="488"/>
      <c r="AG29" s="54"/>
      <c r="AH29" s="55"/>
      <c r="AI29" s="55"/>
      <c r="AJ29" s="8"/>
      <c r="AK29" s="486"/>
      <c r="AL29" s="487"/>
      <c r="AM29" s="487"/>
      <c r="AN29" s="487"/>
      <c r="AO29" s="487"/>
      <c r="AP29" s="487"/>
      <c r="AQ29" s="487"/>
      <c r="AR29" s="487"/>
      <c r="AS29" s="637"/>
      <c r="AT29" s="637"/>
      <c r="AU29" s="637"/>
      <c r="AV29" s="638"/>
      <c r="AW29" s="642"/>
      <c r="AX29" s="637"/>
      <c r="AY29" s="637"/>
      <c r="AZ29" s="637"/>
      <c r="BA29" s="637"/>
      <c r="BB29" s="638"/>
      <c r="BC29" s="54"/>
      <c r="BD29" s="55"/>
      <c r="BE29" s="55"/>
      <c r="BF29" s="8"/>
      <c r="BG29" s="612"/>
      <c r="BH29" s="604"/>
      <c r="BI29" s="486"/>
      <c r="BJ29" s="487"/>
      <c r="BK29" s="487"/>
      <c r="BL29" s="487"/>
      <c r="BM29" s="487"/>
      <c r="BN29" s="487"/>
      <c r="BO29" s="637"/>
      <c r="BP29" s="638"/>
      <c r="BQ29" s="642"/>
      <c r="BR29" s="637"/>
      <c r="BS29" s="637"/>
      <c r="BT29" s="638"/>
      <c r="BU29" s="640"/>
      <c r="BV29" s="641"/>
      <c r="BW29" s="599"/>
      <c r="BX29" s="599"/>
      <c r="BY29" s="12"/>
      <c r="BZ29" s="311" t="s">
        <v>244</v>
      </c>
      <c r="CA29" s="312"/>
      <c r="CB29" s="312"/>
      <c r="CC29" s="313"/>
      <c r="CD29" s="313"/>
      <c r="CE29" s="313"/>
      <c r="CF29" s="313"/>
      <c r="CG29" s="313"/>
      <c r="CH29" s="313"/>
      <c r="CI29" s="313"/>
      <c r="CJ29" s="313"/>
      <c r="CK29" s="314"/>
    </row>
    <row r="30" spans="1:90" s="19" customFormat="1" ht="18" customHeight="1" thickBot="1">
      <c r="A30" s="11"/>
      <c r="B30" s="341" t="s">
        <v>21</v>
      </c>
      <c r="C30" s="342"/>
      <c r="D30" s="343"/>
      <c r="E30" s="37"/>
      <c r="F30" s="38"/>
      <c r="G30" s="39" t="s">
        <v>23</v>
      </c>
      <c r="H30" s="3"/>
      <c r="I30" s="47"/>
      <c r="J30" s="58"/>
      <c r="K30" s="89"/>
      <c r="L30" s="58"/>
      <c r="M30" s="47"/>
      <c r="N30" s="49"/>
      <c r="O30" s="82"/>
      <c r="P30" s="201"/>
      <c r="Q30" s="201"/>
      <c r="R30" s="202"/>
      <c r="S30" s="489" t="s">
        <v>221</v>
      </c>
      <c r="T30" s="643"/>
      <c r="U30" s="643"/>
      <c r="V30" s="643"/>
      <c r="W30" s="643"/>
      <c r="X30" s="643"/>
      <c r="Y30" s="643"/>
      <c r="Z30" s="643"/>
      <c r="AA30" s="643"/>
      <c r="AB30" s="643"/>
      <c r="AC30" s="643"/>
      <c r="AD30" s="643"/>
      <c r="AE30" s="643"/>
      <c r="AF30" s="644"/>
      <c r="AG30" s="82" t="s">
        <v>174</v>
      </c>
      <c r="AH30" s="619" t="s">
        <v>198</v>
      </c>
      <c r="AI30" s="619"/>
      <c r="AJ30" s="620"/>
      <c r="AK30" s="489" t="s">
        <v>221</v>
      </c>
      <c r="AL30" s="490"/>
      <c r="AM30" s="490"/>
      <c r="AN30" s="490"/>
      <c r="AO30" s="490"/>
      <c r="AP30" s="490"/>
      <c r="AQ30" s="490"/>
      <c r="AR30" s="490"/>
      <c r="AS30" s="663"/>
      <c r="AT30" s="663"/>
      <c r="AU30" s="663"/>
      <c r="AV30" s="664"/>
      <c r="AW30" s="221"/>
      <c r="AX30" s="221"/>
      <c r="AY30" s="221"/>
      <c r="AZ30" s="221"/>
      <c r="BA30" s="221"/>
      <c r="BB30" s="219"/>
      <c r="BC30" s="82" t="s">
        <v>174</v>
      </c>
      <c r="BD30" s="619"/>
      <c r="BE30" s="619"/>
      <c r="BF30" s="620"/>
      <c r="BG30" s="74"/>
      <c r="BH30" s="49"/>
      <c r="BI30" s="489" t="s">
        <v>224</v>
      </c>
      <c r="BJ30" s="490"/>
      <c r="BK30" s="490"/>
      <c r="BL30" s="490"/>
      <c r="BM30" s="490"/>
      <c r="BN30" s="490"/>
      <c r="BO30" s="643"/>
      <c r="BP30" s="644"/>
      <c r="BQ30" s="647" t="s">
        <v>219</v>
      </c>
      <c r="BR30" s="648"/>
      <c r="BS30" s="649"/>
      <c r="BT30" s="650"/>
      <c r="BU30" s="645" t="s">
        <v>193</v>
      </c>
      <c r="BV30" s="646"/>
      <c r="BW30" s="48"/>
      <c r="BX30" s="48"/>
      <c r="BY30" s="83"/>
      <c r="BZ30" s="315"/>
      <c r="CA30" s="316"/>
      <c r="CB30" s="316"/>
      <c r="CC30" s="317"/>
      <c r="CD30" s="317"/>
      <c r="CE30" s="317"/>
      <c r="CF30" s="317"/>
      <c r="CG30" s="317"/>
      <c r="CH30" s="317"/>
      <c r="CI30" s="317"/>
      <c r="CJ30" s="317"/>
      <c r="CK30" s="318"/>
    </row>
    <row r="31" spans="1:90" s="19" customFormat="1" ht="18" customHeight="1" thickTop="1">
      <c r="A31" s="11"/>
      <c r="B31" s="630">
        <f>IF(B21&lt;&gt;0,DAY(DATE(1989+$I$8,$M$8,$Q$8)+1),"")</f>
        <v>7</v>
      </c>
      <c r="C31" s="631"/>
      <c r="D31" s="632"/>
      <c r="E31" s="625" t="s">
        <v>17</v>
      </c>
      <c r="F31" s="626"/>
      <c r="G31" s="627"/>
      <c r="H31" s="44"/>
      <c r="I31" s="44"/>
      <c r="J31" s="44"/>
      <c r="K31" s="44"/>
      <c r="L31" s="44"/>
      <c r="M31" s="44"/>
      <c r="N31" s="45"/>
      <c r="O31" s="54"/>
      <c r="P31" s="203"/>
      <c r="Q31" s="203"/>
      <c r="R31" s="109"/>
      <c r="S31" s="621" t="s">
        <v>228</v>
      </c>
      <c r="T31" s="651"/>
      <c r="U31" s="651"/>
      <c r="V31" s="651"/>
      <c r="W31" s="651"/>
      <c r="X31" s="651"/>
      <c r="Y31" s="651"/>
      <c r="Z31" s="651"/>
      <c r="AA31" s="651"/>
      <c r="AB31" s="651"/>
      <c r="AC31" s="651"/>
      <c r="AD31" s="651"/>
      <c r="AE31" s="651"/>
      <c r="AF31" s="652"/>
      <c r="AG31" s="54"/>
      <c r="AH31" s="110"/>
      <c r="AI31" s="110"/>
      <c r="AJ31" s="109"/>
      <c r="AK31" s="492" t="s">
        <v>240</v>
      </c>
      <c r="AL31" s="493"/>
      <c r="AM31" s="493"/>
      <c r="AN31" s="493"/>
      <c r="AO31" s="493"/>
      <c r="AP31" s="493"/>
      <c r="AQ31" s="493"/>
      <c r="AR31" s="493"/>
      <c r="AS31" s="651"/>
      <c r="AT31" s="651"/>
      <c r="AU31" s="651"/>
      <c r="AV31" s="651"/>
      <c r="AW31" s="492" t="s">
        <v>223</v>
      </c>
      <c r="AX31" s="665"/>
      <c r="AY31" s="665"/>
      <c r="AZ31" s="665"/>
      <c r="BA31" s="665"/>
      <c r="BB31" s="666"/>
      <c r="BC31" s="54"/>
      <c r="BD31" s="203"/>
      <c r="BE31" s="203"/>
      <c r="BF31" s="109"/>
      <c r="BG31" s="80"/>
      <c r="BH31" s="45"/>
      <c r="BI31" s="621" t="s">
        <v>189</v>
      </c>
      <c r="BJ31" s="493"/>
      <c r="BK31" s="493"/>
      <c r="BL31" s="493"/>
      <c r="BM31" s="493"/>
      <c r="BN31" s="493"/>
      <c r="BO31" s="651"/>
      <c r="BP31" s="652"/>
      <c r="BQ31" s="209"/>
      <c r="BR31" s="222"/>
      <c r="BS31" s="222"/>
      <c r="BT31" s="222"/>
      <c r="BU31" s="226"/>
      <c r="BV31" s="227"/>
      <c r="BW31" s="207"/>
      <c r="BX31" s="207"/>
      <c r="BY31" s="81"/>
      <c r="BZ31" s="315"/>
      <c r="CA31" s="317"/>
      <c r="CB31" s="317"/>
      <c r="CC31" s="317"/>
      <c r="CD31" s="317"/>
      <c r="CE31" s="317"/>
      <c r="CF31" s="317"/>
      <c r="CG31" s="317"/>
      <c r="CH31" s="317"/>
      <c r="CI31" s="317"/>
      <c r="CJ31" s="317"/>
      <c r="CK31" s="318"/>
    </row>
    <row r="32" spans="1:90" s="19" customFormat="1" ht="18" customHeight="1" thickBot="1">
      <c r="A32" s="11"/>
      <c r="B32" s="341" t="s">
        <v>22</v>
      </c>
      <c r="C32" s="342"/>
      <c r="D32" s="343"/>
      <c r="E32" s="618"/>
      <c r="F32" s="559"/>
      <c r="G32" s="560"/>
      <c r="H32" s="46"/>
      <c r="I32" s="46"/>
      <c r="J32" s="46"/>
      <c r="K32" s="2"/>
      <c r="L32" s="2"/>
      <c r="M32" s="2"/>
      <c r="N32" s="73"/>
      <c r="O32" s="82"/>
      <c r="P32" s="201"/>
      <c r="Q32" s="201"/>
      <c r="R32" s="202"/>
      <c r="S32" s="655"/>
      <c r="T32" s="653"/>
      <c r="U32" s="653"/>
      <c r="V32" s="653"/>
      <c r="W32" s="653"/>
      <c r="X32" s="653"/>
      <c r="Y32" s="653"/>
      <c r="Z32" s="653"/>
      <c r="AA32" s="653"/>
      <c r="AB32" s="653"/>
      <c r="AC32" s="653"/>
      <c r="AD32" s="653"/>
      <c r="AE32" s="653"/>
      <c r="AF32" s="654"/>
      <c r="AG32" s="82" t="s">
        <v>174</v>
      </c>
      <c r="AH32" s="619"/>
      <c r="AI32" s="619"/>
      <c r="AJ32" s="620"/>
      <c r="AK32" s="486"/>
      <c r="AL32" s="487"/>
      <c r="AM32" s="487"/>
      <c r="AN32" s="487"/>
      <c r="AO32" s="487"/>
      <c r="AP32" s="487"/>
      <c r="AQ32" s="487"/>
      <c r="AR32" s="487"/>
      <c r="AS32" s="653"/>
      <c r="AT32" s="653"/>
      <c r="AU32" s="653"/>
      <c r="AV32" s="653"/>
      <c r="AW32" s="642"/>
      <c r="AX32" s="637"/>
      <c r="AY32" s="637"/>
      <c r="AZ32" s="637"/>
      <c r="BA32" s="637"/>
      <c r="BB32" s="638"/>
      <c r="BC32" s="462" t="s">
        <v>209</v>
      </c>
      <c r="BD32" s="463"/>
      <c r="BE32" s="463"/>
      <c r="BF32" s="464"/>
      <c r="BG32" s="1"/>
      <c r="BH32" s="8"/>
      <c r="BI32" s="486"/>
      <c r="BJ32" s="487"/>
      <c r="BK32" s="487"/>
      <c r="BL32" s="487"/>
      <c r="BM32" s="487"/>
      <c r="BN32" s="487"/>
      <c r="BO32" s="653"/>
      <c r="BP32" s="654"/>
      <c r="BQ32" s="220"/>
      <c r="BR32" s="218"/>
      <c r="BS32" s="218"/>
      <c r="BT32" s="218"/>
      <c r="BU32" s="228"/>
      <c r="BV32" s="228"/>
      <c r="BW32" s="208"/>
      <c r="BX32" s="208"/>
      <c r="BY32" s="12"/>
      <c r="BZ32" s="315"/>
      <c r="CA32" s="317"/>
      <c r="CB32" s="317"/>
      <c r="CC32" s="317"/>
      <c r="CD32" s="317"/>
      <c r="CE32" s="317"/>
      <c r="CF32" s="317"/>
      <c r="CG32" s="317"/>
      <c r="CH32" s="317"/>
      <c r="CI32" s="317"/>
      <c r="CJ32" s="317"/>
      <c r="CK32" s="318"/>
    </row>
    <row r="33" spans="1:89" s="19" customFormat="1" ht="18" customHeight="1" thickTop="1">
      <c r="A33" s="11"/>
      <c r="B33" s="341" t="str">
        <f>IF(OR($I$8="",B29="",B31=""),"（   ）",TEXT(WEEKDAY(DATE(2018+$I$8,B29,B31)),"(aaa)"))</f>
        <v>(水)</v>
      </c>
      <c r="C33" s="342"/>
      <c r="D33" s="343"/>
      <c r="E33" s="36"/>
      <c r="F33" s="26"/>
      <c r="G33" s="40" t="s">
        <v>23</v>
      </c>
      <c r="H33" s="2"/>
      <c r="I33" s="48"/>
      <c r="J33" s="48"/>
      <c r="K33" s="48"/>
      <c r="L33" s="48"/>
      <c r="M33" s="48"/>
      <c r="N33" s="48"/>
      <c r="O33" s="54"/>
      <c r="P33" s="55"/>
      <c r="Q33" s="55"/>
      <c r="R33" s="8"/>
      <c r="S33" s="480" t="s">
        <v>229</v>
      </c>
      <c r="T33" s="659"/>
      <c r="U33" s="659"/>
      <c r="V33" s="659"/>
      <c r="W33" s="659"/>
      <c r="X33" s="659"/>
      <c r="Y33" s="659"/>
      <c r="Z33" s="659"/>
      <c r="AA33" s="659"/>
      <c r="AB33" s="659"/>
      <c r="AC33" s="659"/>
      <c r="AD33" s="659"/>
      <c r="AE33" s="659"/>
      <c r="AF33" s="660"/>
      <c r="AG33" s="54"/>
      <c r="AH33" s="55"/>
      <c r="AI33" s="55"/>
      <c r="AJ33" s="8"/>
      <c r="AK33" s="480" t="s">
        <v>241</v>
      </c>
      <c r="AL33" s="481"/>
      <c r="AM33" s="481"/>
      <c r="AN33" s="481"/>
      <c r="AO33" s="481"/>
      <c r="AP33" s="481"/>
      <c r="AQ33" s="481"/>
      <c r="AR33" s="481"/>
      <c r="AS33" s="659"/>
      <c r="AT33" s="659"/>
      <c r="AU33" s="659"/>
      <c r="AV33" s="659"/>
      <c r="AW33" s="74"/>
      <c r="AX33" s="48"/>
      <c r="AY33" s="48"/>
      <c r="AZ33" s="48"/>
      <c r="BA33" s="48"/>
      <c r="BB33" s="49"/>
      <c r="BC33" s="656">
        <v>0.72916666666666663</v>
      </c>
      <c r="BD33" s="657"/>
      <c r="BE33" s="657"/>
      <c r="BF33" s="658"/>
      <c r="BG33" s="74"/>
      <c r="BH33" s="49"/>
      <c r="BI33" s="480" t="s">
        <v>227</v>
      </c>
      <c r="BJ33" s="481"/>
      <c r="BK33" s="481"/>
      <c r="BL33" s="481"/>
      <c r="BM33" s="481"/>
      <c r="BN33" s="481"/>
      <c r="BO33" s="659"/>
      <c r="BP33" s="660"/>
      <c r="BQ33" s="223"/>
      <c r="BR33" s="224"/>
      <c r="BS33" s="225"/>
      <c r="BT33" s="225"/>
      <c r="BU33" s="229"/>
      <c r="BV33" s="229"/>
      <c r="BW33" s="48"/>
      <c r="BX33" s="48"/>
      <c r="BY33" s="83"/>
      <c r="BZ33" s="315"/>
      <c r="CA33" s="317"/>
      <c r="CB33" s="317"/>
      <c r="CC33" s="317"/>
      <c r="CD33" s="317"/>
      <c r="CE33" s="317"/>
      <c r="CF33" s="317"/>
      <c r="CG33" s="317"/>
      <c r="CH33" s="317"/>
      <c r="CI33" s="317"/>
      <c r="CJ33" s="317"/>
      <c r="CK33" s="318"/>
    </row>
    <row r="34" spans="1:89" s="19" customFormat="1" ht="3" customHeight="1">
      <c r="A34" s="11"/>
      <c r="B34" s="6"/>
      <c r="C34" s="5"/>
      <c r="D34" s="18"/>
      <c r="E34" s="5"/>
      <c r="F34" s="5"/>
      <c r="G34" s="18"/>
      <c r="H34" s="2"/>
      <c r="I34" s="1"/>
      <c r="J34" s="2"/>
      <c r="K34" s="2"/>
      <c r="L34" s="8"/>
      <c r="M34" s="2"/>
      <c r="N34" s="2"/>
      <c r="O34" s="1"/>
      <c r="P34" s="8"/>
      <c r="Q34" s="2"/>
      <c r="R34" s="8"/>
      <c r="S34" s="2"/>
      <c r="T34" s="8"/>
      <c r="U34" s="2"/>
      <c r="V34" s="2"/>
      <c r="W34" s="2"/>
      <c r="X34" s="2"/>
      <c r="Y34" s="1"/>
      <c r="Z34" s="2"/>
      <c r="AA34" s="2"/>
      <c r="AB34" s="8"/>
      <c r="AC34" s="2"/>
      <c r="AD34" s="2"/>
      <c r="AE34" s="2"/>
      <c r="AF34" s="8"/>
      <c r="AG34" s="1"/>
      <c r="AH34" s="8"/>
      <c r="AI34" s="2"/>
      <c r="AJ34" s="8"/>
      <c r="AK34" s="2"/>
      <c r="AL34" s="2"/>
      <c r="AM34" s="2"/>
      <c r="AN34" s="2"/>
      <c r="AO34" s="1"/>
      <c r="AP34" s="2"/>
      <c r="AQ34" s="2"/>
      <c r="AR34" s="8"/>
      <c r="AS34" s="2"/>
      <c r="AT34" s="2"/>
      <c r="AU34" s="2"/>
      <c r="AV34" s="8"/>
      <c r="AW34" s="2"/>
      <c r="AX34" s="2"/>
      <c r="AY34" s="2"/>
      <c r="AZ34" s="8"/>
      <c r="BA34" s="2"/>
      <c r="BB34" s="8"/>
      <c r="BC34" s="1"/>
      <c r="BD34" s="8"/>
      <c r="BE34" s="2"/>
      <c r="BF34" s="8"/>
      <c r="BG34" s="2"/>
      <c r="BH34" s="8"/>
      <c r="BI34" s="1"/>
      <c r="BJ34" s="2"/>
      <c r="BK34" s="2"/>
      <c r="BL34" s="2"/>
      <c r="BM34" s="1"/>
      <c r="BN34" s="8"/>
      <c r="BO34" s="2"/>
      <c r="BP34" s="109"/>
      <c r="BQ34" s="2"/>
      <c r="BR34" s="2"/>
      <c r="BS34" s="2"/>
      <c r="BT34" s="8"/>
      <c r="BU34" s="2"/>
      <c r="BV34" s="2"/>
      <c r="BW34" s="2"/>
      <c r="BX34" s="8"/>
      <c r="BY34" s="84"/>
      <c r="BZ34" s="315"/>
      <c r="CA34" s="317"/>
      <c r="CB34" s="317"/>
      <c r="CC34" s="317"/>
      <c r="CD34" s="317"/>
      <c r="CE34" s="317"/>
      <c r="CF34" s="317"/>
      <c r="CG34" s="317"/>
      <c r="CH34" s="317"/>
      <c r="CI34" s="317"/>
      <c r="CJ34" s="317"/>
      <c r="CK34" s="318"/>
    </row>
    <row r="35" spans="1:89" s="19" customFormat="1" ht="3" customHeight="1" thickBot="1">
      <c r="A35" s="11"/>
      <c r="B35" s="88"/>
      <c r="C35" s="78"/>
      <c r="D35" s="20"/>
      <c r="E35" s="78"/>
      <c r="F35" s="78"/>
      <c r="G35" s="20"/>
      <c r="H35" s="13"/>
      <c r="I35" s="21"/>
      <c r="J35" s="22"/>
      <c r="K35" s="21"/>
      <c r="L35" s="13"/>
      <c r="M35" s="21"/>
      <c r="N35" s="13"/>
      <c r="O35" s="21"/>
      <c r="P35" s="22"/>
      <c r="Q35" s="13"/>
      <c r="R35" s="22"/>
      <c r="S35" s="13"/>
      <c r="T35" s="13"/>
      <c r="U35" s="21"/>
      <c r="V35" s="13"/>
      <c r="W35" s="21"/>
      <c r="X35" s="13"/>
      <c r="Y35" s="21"/>
      <c r="Z35" s="13"/>
      <c r="AA35" s="21"/>
      <c r="AB35" s="22"/>
      <c r="AC35" s="21"/>
      <c r="AD35" s="13"/>
      <c r="AE35" s="21"/>
      <c r="AF35" s="22"/>
      <c r="AG35" s="21"/>
      <c r="AH35" s="22"/>
      <c r="AI35" s="13"/>
      <c r="AJ35" s="22"/>
      <c r="AK35" s="13"/>
      <c r="AL35" s="13"/>
      <c r="AM35" s="21"/>
      <c r="AN35" s="13"/>
      <c r="AO35" s="21"/>
      <c r="AP35" s="22"/>
      <c r="AQ35" s="13"/>
      <c r="AR35" s="13"/>
      <c r="AS35" s="21"/>
      <c r="AT35" s="13"/>
      <c r="AU35" s="21"/>
      <c r="AV35" s="13"/>
      <c r="AW35" s="21"/>
      <c r="AX35" s="13"/>
      <c r="AY35" s="21"/>
      <c r="AZ35" s="13"/>
      <c r="BA35" s="21"/>
      <c r="BB35" s="22"/>
      <c r="BC35" s="21"/>
      <c r="BD35" s="22"/>
      <c r="BE35" s="13"/>
      <c r="BF35" s="22"/>
      <c r="BG35" s="13"/>
      <c r="BH35" s="13"/>
      <c r="BI35" s="21"/>
      <c r="BJ35" s="22"/>
      <c r="BK35" s="13"/>
      <c r="BL35" s="13"/>
      <c r="BM35" s="21"/>
      <c r="BN35" s="13"/>
      <c r="BO35" s="21"/>
      <c r="BP35" s="22"/>
      <c r="BQ35" s="13"/>
      <c r="BR35" s="13"/>
      <c r="BS35" s="21"/>
      <c r="BT35" s="22"/>
      <c r="BU35" s="13"/>
      <c r="BV35" s="22"/>
      <c r="BW35" s="13"/>
      <c r="BX35" s="22"/>
      <c r="BY35" s="85"/>
      <c r="BZ35" s="319"/>
      <c r="CA35" s="320"/>
      <c r="CB35" s="320"/>
      <c r="CC35" s="320"/>
      <c r="CD35" s="320"/>
      <c r="CE35" s="320"/>
      <c r="CF35" s="320"/>
      <c r="CG35" s="320"/>
      <c r="CH35" s="320"/>
      <c r="CI35" s="320"/>
      <c r="CJ35" s="320"/>
      <c r="CK35" s="321"/>
    </row>
    <row r="36" spans="1:89" s="19" customFormat="1" ht="18" customHeight="1" thickBot="1">
      <c r="A36" s="11"/>
      <c r="B36" s="613" t="s">
        <v>19</v>
      </c>
      <c r="C36" s="587"/>
      <c r="D36" s="614"/>
      <c r="E36" s="616" t="s">
        <v>15</v>
      </c>
      <c r="F36" s="616"/>
      <c r="G36" s="617"/>
      <c r="H36" s="14"/>
      <c r="I36" s="597" t="s">
        <v>186</v>
      </c>
      <c r="J36" s="598"/>
      <c r="K36" s="633" t="s">
        <v>146</v>
      </c>
      <c r="L36" s="598"/>
      <c r="M36" s="597" t="s">
        <v>149</v>
      </c>
      <c r="N36" s="598"/>
      <c r="O36" s="101"/>
      <c r="P36" s="102"/>
      <c r="Q36" s="102"/>
      <c r="R36" s="103"/>
      <c r="S36" s="633" t="s">
        <v>190</v>
      </c>
      <c r="T36" s="597"/>
      <c r="U36" s="610" t="s">
        <v>230</v>
      </c>
      <c r="V36" s="484"/>
      <c r="W36" s="484"/>
      <c r="X36" s="484"/>
      <c r="Y36" s="484"/>
      <c r="Z36" s="484"/>
      <c r="AA36" s="484"/>
      <c r="AB36" s="484"/>
      <c r="AC36" s="484"/>
      <c r="AD36" s="484"/>
      <c r="AE36" s="484"/>
      <c r="AF36" s="485"/>
      <c r="AG36" s="101"/>
      <c r="AH36" s="102"/>
      <c r="AI36" s="102"/>
      <c r="AJ36" s="103"/>
      <c r="AK36" s="662" t="s">
        <v>191</v>
      </c>
      <c r="AL36" s="602"/>
      <c r="AM36" s="633" t="s">
        <v>147</v>
      </c>
      <c r="AN36" s="598"/>
      <c r="AO36" s="597" t="s">
        <v>148</v>
      </c>
      <c r="AP36" s="597"/>
      <c r="AQ36" s="216"/>
      <c r="AR36" s="212"/>
      <c r="AS36" s="210"/>
      <c r="AT36" s="210"/>
      <c r="AU36" s="210"/>
      <c r="AV36" s="210"/>
      <c r="AW36" s="14"/>
      <c r="AX36" s="14"/>
      <c r="AY36" s="14"/>
      <c r="AZ36" s="14"/>
      <c r="BA36" s="14"/>
      <c r="BB36" s="103"/>
      <c r="BC36" s="101"/>
      <c r="BD36" s="102"/>
      <c r="BE36" s="102"/>
      <c r="BF36" s="103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04"/>
      <c r="BZ36" s="450" t="s">
        <v>169</v>
      </c>
      <c r="CA36" s="451"/>
      <c r="CB36" s="452"/>
      <c r="CC36" s="75" t="s">
        <v>8</v>
      </c>
      <c r="CD36" s="446"/>
      <c r="CE36" s="447"/>
      <c r="CF36" s="76" t="s">
        <v>9</v>
      </c>
      <c r="CG36" s="446"/>
      <c r="CH36" s="447"/>
      <c r="CI36" s="77" t="s">
        <v>16</v>
      </c>
      <c r="CJ36" s="309" t="str">
        <f>IF(CD36+CG36=0,"",CD36+CG36)</f>
        <v/>
      </c>
      <c r="CK36" s="310"/>
    </row>
    <row r="37" spans="1:89" s="19" customFormat="1" ht="18" customHeight="1">
      <c r="A37" s="11"/>
      <c r="B37" s="630">
        <f>IF(B21&lt;&gt;0,MONTH(DATE(1988+$I$8,$M$8,$Q$8)+2),"")</f>
        <v>4</v>
      </c>
      <c r="C37" s="631"/>
      <c r="D37" s="632"/>
      <c r="E37" s="559"/>
      <c r="F37" s="559"/>
      <c r="G37" s="560"/>
      <c r="H37" s="46"/>
      <c r="I37" s="599"/>
      <c r="J37" s="600"/>
      <c r="K37" s="634"/>
      <c r="L37" s="600"/>
      <c r="M37" s="599"/>
      <c r="N37" s="600"/>
      <c r="O37" s="54"/>
      <c r="P37" s="55"/>
      <c r="Q37" s="55"/>
      <c r="R37" s="8"/>
      <c r="S37" s="634"/>
      <c r="T37" s="599"/>
      <c r="U37" s="486"/>
      <c r="V37" s="487"/>
      <c r="W37" s="487"/>
      <c r="X37" s="487"/>
      <c r="Y37" s="487"/>
      <c r="Z37" s="487"/>
      <c r="AA37" s="487"/>
      <c r="AB37" s="487"/>
      <c r="AC37" s="487"/>
      <c r="AD37" s="487"/>
      <c r="AE37" s="487"/>
      <c r="AF37" s="488"/>
      <c r="AG37" s="54"/>
      <c r="AH37" s="55"/>
      <c r="AI37" s="55"/>
      <c r="AJ37" s="8"/>
      <c r="AK37" s="612"/>
      <c r="AL37" s="604"/>
      <c r="AM37" s="634"/>
      <c r="AN37" s="600"/>
      <c r="AO37" s="599"/>
      <c r="AP37" s="599"/>
      <c r="AQ37" s="211"/>
      <c r="AR37" s="213"/>
      <c r="AS37" s="208"/>
      <c r="AT37" s="208"/>
      <c r="AU37" s="208"/>
      <c r="AV37" s="208"/>
      <c r="AW37" s="46"/>
      <c r="AX37" s="46"/>
      <c r="AY37" s="46"/>
      <c r="AZ37" s="46"/>
      <c r="BA37" s="2"/>
      <c r="BB37" s="8"/>
      <c r="BC37" s="54"/>
      <c r="BD37" s="55"/>
      <c r="BE37" s="55"/>
      <c r="BF37" s="8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12"/>
      <c r="BZ37" s="661" t="s">
        <v>239</v>
      </c>
      <c r="CA37" s="312"/>
      <c r="CB37" s="312"/>
      <c r="CC37" s="313"/>
      <c r="CD37" s="313"/>
      <c r="CE37" s="313"/>
      <c r="CF37" s="313"/>
      <c r="CG37" s="313"/>
      <c r="CH37" s="313"/>
      <c r="CI37" s="313"/>
      <c r="CJ37" s="313"/>
      <c r="CK37" s="314"/>
    </row>
    <row r="38" spans="1:89" s="19" customFormat="1" ht="18" customHeight="1" thickBot="1">
      <c r="A38" s="11"/>
      <c r="B38" s="341" t="s">
        <v>21</v>
      </c>
      <c r="C38" s="342"/>
      <c r="D38" s="343"/>
      <c r="E38" s="37"/>
      <c r="F38" s="38"/>
      <c r="G38" s="39" t="s">
        <v>23</v>
      </c>
      <c r="H38" s="3"/>
      <c r="I38" s="47"/>
      <c r="J38" s="58"/>
      <c r="K38" s="89"/>
      <c r="L38" s="58"/>
      <c r="M38" s="47"/>
      <c r="N38" s="49"/>
      <c r="O38" s="204"/>
      <c r="P38" s="201"/>
      <c r="Q38" s="201"/>
      <c r="R38" s="202"/>
      <c r="S38" s="89"/>
      <c r="T38" s="47"/>
      <c r="U38" s="480" t="s">
        <v>224</v>
      </c>
      <c r="V38" s="481"/>
      <c r="W38" s="481"/>
      <c r="X38" s="481"/>
      <c r="Y38" s="481"/>
      <c r="Z38" s="481"/>
      <c r="AA38" s="481"/>
      <c r="AB38" s="481"/>
      <c r="AC38" s="481"/>
      <c r="AD38" s="481"/>
      <c r="AE38" s="481"/>
      <c r="AF38" s="482"/>
      <c r="AG38" s="82" t="s">
        <v>174</v>
      </c>
      <c r="AH38" s="619"/>
      <c r="AI38" s="619"/>
      <c r="AJ38" s="620"/>
      <c r="AK38" s="628" t="s">
        <v>219</v>
      </c>
      <c r="AL38" s="629"/>
      <c r="AM38" s="89"/>
      <c r="AN38" s="58"/>
      <c r="AO38" s="47"/>
      <c r="AP38" s="47"/>
      <c r="AQ38" s="217"/>
      <c r="AR38" s="232"/>
      <c r="AS38" s="47"/>
      <c r="AT38" s="47"/>
      <c r="AU38" s="47"/>
      <c r="AV38" s="47"/>
      <c r="AW38" s="48"/>
      <c r="AX38" s="47"/>
      <c r="AY38" s="48"/>
      <c r="AZ38" s="48"/>
      <c r="BA38" s="48"/>
      <c r="BB38" s="49"/>
      <c r="BC38" s="82" t="s">
        <v>174</v>
      </c>
      <c r="BD38" s="619"/>
      <c r="BE38" s="619"/>
      <c r="BF38" s="620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83"/>
      <c r="BZ38" s="315"/>
      <c r="CA38" s="316"/>
      <c r="CB38" s="316"/>
      <c r="CC38" s="317"/>
      <c r="CD38" s="317"/>
      <c r="CE38" s="317"/>
      <c r="CF38" s="317"/>
      <c r="CG38" s="317"/>
      <c r="CH38" s="317"/>
      <c r="CI38" s="317"/>
      <c r="CJ38" s="317"/>
      <c r="CK38" s="318"/>
    </row>
    <row r="39" spans="1:89" s="19" customFormat="1" ht="18" customHeight="1" thickTop="1">
      <c r="A39" s="11"/>
      <c r="B39" s="630">
        <f>IF(B23&lt;&gt;0,DAY(DATE(1989+$I$8,$M$8,$Q$8)+2),"")</f>
        <v>8</v>
      </c>
      <c r="C39" s="631"/>
      <c r="D39" s="632"/>
      <c r="E39" s="626" t="s">
        <v>17</v>
      </c>
      <c r="F39" s="626"/>
      <c r="G39" s="627"/>
      <c r="H39" s="44"/>
      <c r="I39" s="44"/>
      <c r="J39" s="44"/>
      <c r="K39" s="44"/>
      <c r="L39" s="44"/>
      <c r="M39" s="44"/>
      <c r="N39" s="45"/>
      <c r="O39" s="205"/>
      <c r="P39" s="203"/>
      <c r="Q39" s="203"/>
      <c r="R39" s="109"/>
      <c r="S39" s="44"/>
      <c r="T39" s="44"/>
      <c r="U39" s="492" t="s">
        <v>232</v>
      </c>
      <c r="V39" s="493"/>
      <c r="W39" s="493"/>
      <c r="X39" s="493"/>
      <c r="Y39" s="493"/>
      <c r="Z39" s="493"/>
      <c r="AA39" s="493"/>
      <c r="AB39" s="493"/>
      <c r="AC39" s="493"/>
      <c r="AD39" s="493"/>
      <c r="AE39" s="493"/>
      <c r="AF39" s="494"/>
      <c r="AG39" s="54"/>
      <c r="AH39" s="110"/>
      <c r="AI39" s="110"/>
      <c r="AJ39" s="109"/>
      <c r="AK39" s="214"/>
      <c r="AL39" s="230"/>
      <c r="AM39" s="207"/>
      <c r="AN39" s="207"/>
      <c r="AO39" s="207"/>
      <c r="AP39" s="207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5"/>
      <c r="BC39" s="54"/>
      <c r="BD39" s="203"/>
      <c r="BE39" s="203"/>
      <c r="BF39" s="109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81"/>
      <c r="BZ39" s="315"/>
      <c r="CA39" s="317"/>
      <c r="CB39" s="317"/>
      <c r="CC39" s="317"/>
      <c r="CD39" s="317"/>
      <c r="CE39" s="317"/>
      <c r="CF39" s="317"/>
      <c r="CG39" s="317"/>
      <c r="CH39" s="317"/>
      <c r="CI39" s="317"/>
      <c r="CJ39" s="317"/>
      <c r="CK39" s="318"/>
    </row>
    <row r="40" spans="1:89" s="19" customFormat="1" ht="18" customHeight="1" thickBot="1">
      <c r="A40" s="11"/>
      <c r="B40" s="341" t="s">
        <v>22</v>
      </c>
      <c r="C40" s="342"/>
      <c r="D40" s="343"/>
      <c r="E40" s="559"/>
      <c r="F40" s="559"/>
      <c r="G40" s="560"/>
      <c r="H40" s="46"/>
      <c r="I40" s="46"/>
      <c r="J40" s="46"/>
      <c r="K40" s="2"/>
      <c r="L40" s="2"/>
      <c r="M40" s="2"/>
      <c r="N40" s="73"/>
      <c r="O40" s="204"/>
      <c r="P40" s="201"/>
      <c r="Q40" s="201"/>
      <c r="R40" s="202"/>
      <c r="S40" s="46"/>
      <c r="T40" s="46"/>
      <c r="U40" s="486"/>
      <c r="V40" s="487"/>
      <c r="W40" s="487"/>
      <c r="X40" s="487"/>
      <c r="Y40" s="487"/>
      <c r="Z40" s="487"/>
      <c r="AA40" s="487"/>
      <c r="AB40" s="487"/>
      <c r="AC40" s="487"/>
      <c r="AD40" s="487"/>
      <c r="AE40" s="487"/>
      <c r="AF40" s="488"/>
      <c r="AG40" s="82" t="s">
        <v>174</v>
      </c>
      <c r="AH40" s="619"/>
      <c r="AI40" s="619"/>
      <c r="AJ40" s="620"/>
      <c r="AK40" s="211"/>
      <c r="AL40" s="213"/>
      <c r="AM40" s="208"/>
      <c r="AN40" s="208"/>
      <c r="AO40" s="208"/>
      <c r="AP40" s="208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8"/>
      <c r="BC40" s="462" t="s">
        <v>209</v>
      </c>
      <c r="BD40" s="463"/>
      <c r="BE40" s="463"/>
      <c r="BF40" s="464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12"/>
      <c r="BZ40" s="315"/>
      <c r="CA40" s="317"/>
      <c r="CB40" s="317"/>
      <c r="CC40" s="317"/>
      <c r="CD40" s="317"/>
      <c r="CE40" s="317"/>
      <c r="CF40" s="317"/>
      <c r="CG40" s="317"/>
      <c r="CH40" s="317"/>
      <c r="CI40" s="317"/>
      <c r="CJ40" s="317"/>
      <c r="CK40" s="318"/>
    </row>
    <row r="41" spans="1:89" s="19" customFormat="1" ht="18" customHeight="1" thickTop="1">
      <c r="A41" s="11"/>
      <c r="B41" s="341" t="str">
        <f>IF(OR($I$8="",B37="",B39=""),"（   ）",TEXT(WEEKDAY(DATE(2018+$I$8,B37,B39)),"(aaa)"))</f>
        <v>(木)</v>
      </c>
      <c r="C41" s="342"/>
      <c r="D41" s="343"/>
      <c r="E41" s="36"/>
      <c r="F41" s="26"/>
      <c r="G41" s="40" t="s">
        <v>23</v>
      </c>
      <c r="H41" s="74"/>
      <c r="I41" s="48"/>
      <c r="J41" s="48"/>
      <c r="K41" s="48"/>
      <c r="L41" s="48"/>
      <c r="M41" s="48"/>
      <c r="N41" s="48"/>
      <c r="O41" s="205"/>
      <c r="P41" s="203"/>
      <c r="Q41" s="203"/>
      <c r="R41" s="109"/>
      <c r="S41" s="48"/>
      <c r="T41" s="48"/>
      <c r="U41" s="480" t="s">
        <v>231</v>
      </c>
      <c r="V41" s="481"/>
      <c r="W41" s="481"/>
      <c r="X41" s="481"/>
      <c r="Y41" s="481"/>
      <c r="Z41" s="481"/>
      <c r="AA41" s="649"/>
      <c r="AB41" s="649"/>
      <c r="AC41" s="649"/>
      <c r="AD41" s="649"/>
      <c r="AE41" s="649"/>
      <c r="AF41" s="650"/>
      <c r="AG41" s="54"/>
      <c r="AH41" s="55"/>
      <c r="AI41" s="55"/>
      <c r="AJ41" s="8"/>
      <c r="AK41" s="215"/>
      <c r="AL41" s="231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9"/>
      <c r="BC41" s="459" t="s">
        <v>210</v>
      </c>
      <c r="BD41" s="460"/>
      <c r="BE41" s="460"/>
      <c r="BF41" s="461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83"/>
      <c r="BZ41" s="315"/>
      <c r="CA41" s="317"/>
      <c r="CB41" s="317"/>
      <c r="CC41" s="317"/>
      <c r="CD41" s="317"/>
      <c r="CE41" s="317"/>
      <c r="CF41" s="317"/>
      <c r="CG41" s="317"/>
      <c r="CH41" s="317"/>
      <c r="CI41" s="317"/>
      <c r="CJ41" s="317"/>
      <c r="CK41" s="318"/>
    </row>
    <row r="42" spans="1:89" ht="3" customHeight="1">
      <c r="B42" s="7"/>
      <c r="C42" s="2"/>
      <c r="D42" s="8"/>
      <c r="E42" s="2"/>
      <c r="F42" s="10"/>
      <c r="G42" s="18"/>
      <c r="H42" s="1"/>
      <c r="I42" s="1"/>
      <c r="J42" s="2"/>
      <c r="K42" s="2"/>
      <c r="L42" s="8"/>
      <c r="M42" s="2"/>
      <c r="N42" s="2"/>
      <c r="O42" s="1"/>
      <c r="P42" s="8"/>
      <c r="Q42" s="2"/>
      <c r="R42" s="8"/>
      <c r="S42" s="2"/>
      <c r="T42" s="8"/>
      <c r="U42" s="1"/>
      <c r="V42" s="2"/>
      <c r="W42" s="2"/>
      <c r="X42" s="2"/>
      <c r="Y42" s="1"/>
      <c r="Z42" s="8"/>
      <c r="AA42" s="1"/>
      <c r="AB42" s="8"/>
      <c r="AC42" s="1"/>
      <c r="AD42" s="2"/>
      <c r="AE42" s="2"/>
      <c r="AF42" s="2"/>
      <c r="AG42" s="1"/>
      <c r="AH42" s="8"/>
      <c r="AI42" s="2"/>
      <c r="AJ42" s="8"/>
      <c r="AK42" s="1"/>
      <c r="AL42" s="8"/>
      <c r="AM42" s="2"/>
      <c r="AN42" s="2"/>
      <c r="AO42" s="1"/>
      <c r="AP42" s="2"/>
      <c r="AQ42" s="2"/>
      <c r="AR42" s="8"/>
      <c r="AS42" s="2"/>
      <c r="AT42" s="2"/>
      <c r="AU42" s="2"/>
      <c r="AV42" s="8"/>
      <c r="AW42" s="2"/>
      <c r="AX42" s="2"/>
      <c r="AY42" s="2"/>
      <c r="AZ42" s="8"/>
      <c r="BA42" s="2"/>
      <c r="BB42" s="2"/>
      <c r="BC42" s="1"/>
      <c r="BD42" s="8"/>
      <c r="BE42" s="2"/>
      <c r="BF42" s="8"/>
      <c r="BG42" s="2"/>
      <c r="BH42" s="8"/>
      <c r="BI42" s="2"/>
      <c r="BJ42" s="2"/>
      <c r="BK42" s="2"/>
      <c r="BL42" s="2"/>
      <c r="BM42" s="1"/>
      <c r="BN42" s="2"/>
      <c r="BO42" s="2"/>
      <c r="BP42" s="8"/>
      <c r="BQ42" s="2"/>
      <c r="BR42" s="2"/>
      <c r="BS42" s="2"/>
      <c r="BT42" s="8"/>
      <c r="BU42" s="2"/>
      <c r="BV42" s="2"/>
      <c r="BW42" s="2"/>
      <c r="BX42" s="8"/>
      <c r="BY42" s="84"/>
      <c r="BZ42" s="315"/>
      <c r="CA42" s="317"/>
      <c r="CB42" s="317"/>
      <c r="CC42" s="317"/>
      <c r="CD42" s="317"/>
      <c r="CE42" s="317"/>
      <c r="CF42" s="317"/>
      <c r="CG42" s="317"/>
      <c r="CH42" s="317"/>
      <c r="CI42" s="317"/>
      <c r="CJ42" s="317"/>
      <c r="CK42" s="318"/>
    </row>
    <row r="43" spans="1:89" ht="3" customHeight="1" thickBot="1">
      <c r="B43" s="24"/>
      <c r="C43" s="13"/>
      <c r="D43" s="22"/>
      <c r="E43" s="13"/>
      <c r="F43" s="41"/>
      <c r="G43" s="20"/>
      <c r="H43" s="21"/>
      <c r="I43" s="21"/>
      <c r="J43" s="22"/>
      <c r="K43" s="21"/>
      <c r="L43" s="13"/>
      <c r="M43" s="21"/>
      <c r="N43" s="13"/>
      <c r="O43" s="21"/>
      <c r="P43" s="22"/>
      <c r="Q43" s="13"/>
      <c r="R43" s="22"/>
      <c r="S43" s="13"/>
      <c r="T43" s="13"/>
      <c r="U43" s="21"/>
      <c r="V43" s="13"/>
      <c r="W43" s="21"/>
      <c r="X43" s="13"/>
      <c r="Y43" s="21"/>
      <c r="Z43" s="13"/>
      <c r="AA43" s="21"/>
      <c r="AB43" s="22"/>
      <c r="AC43" s="21"/>
      <c r="AD43" s="13"/>
      <c r="AE43" s="21"/>
      <c r="AF43" s="13"/>
      <c r="AG43" s="21"/>
      <c r="AH43" s="22"/>
      <c r="AI43" s="13"/>
      <c r="AJ43" s="22"/>
      <c r="AK43" s="13"/>
      <c r="AL43" s="13"/>
      <c r="AM43" s="21"/>
      <c r="AN43" s="13"/>
      <c r="AO43" s="21"/>
      <c r="AP43" s="13"/>
      <c r="AQ43" s="21"/>
      <c r="AR43" s="13"/>
      <c r="AS43" s="21"/>
      <c r="AT43" s="13"/>
      <c r="AU43" s="21"/>
      <c r="AV43" s="13"/>
      <c r="AW43" s="21"/>
      <c r="AX43" s="13"/>
      <c r="AY43" s="21"/>
      <c r="AZ43" s="13"/>
      <c r="BA43" s="21"/>
      <c r="BB43" s="13"/>
      <c r="BC43" s="21"/>
      <c r="BD43" s="22"/>
      <c r="BE43" s="13"/>
      <c r="BF43" s="22"/>
      <c r="BG43" s="13"/>
      <c r="BH43" s="13"/>
      <c r="BI43" s="21"/>
      <c r="BJ43" s="22"/>
      <c r="BK43" s="13"/>
      <c r="BL43" s="13"/>
      <c r="BM43" s="21"/>
      <c r="BN43" s="13"/>
      <c r="BO43" s="21"/>
      <c r="BP43" s="22"/>
      <c r="BQ43" s="13"/>
      <c r="BR43" s="13"/>
      <c r="BS43" s="21"/>
      <c r="BT43" s="22"/>
      <c r="BU43" s="13"/>
      <c r="BV43" s="22"/>
      <c r="BW43" s="13"/>
      <c r="BX43" s="22"/>
      <c r="BY43" s="85"/>
      <c r="BZ43" s="319"/>
      <c r="CA43" s="320"/>
      <c r="CB43" s="320"/>
      <c r="CC43" s="320"/>
      <c r="CD43" s="320"/>
      <c r="CE43" s="320"/>
      <c r="CF43" s="320"/>
      <c r="CG43" s="320"/>
      <c r="CH43" s="320"/>
      <c r="CI43" s="320"/>
      <c r="CJ43" s="320"/>
      <c r="CK43" s="321"/>
    </row>
    <row r="44" spans="1:89" ht="3" customHeight="1">
      <c r="B44" s="2"/>
      <c r="C44" s="2"/>
      <c r="D44" s="2"/>
      <c r="E44" s="2"/>
      <c r="F44" s="10"/>
      <c r="G44" s="10"/>
      <c r="H44" s="5"/>
      <c r="I44" s="5"/>
      <c r="J44" s="5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34"/>
      <c r="CA44" s="34"/>
      <c r="CB44" s="2"/>
      <c r="CC44" s="2"/>
      <c r="CD44" s="2"/>
      <c r="CE44" s="2"/>
      <c r="CF44" s="2"/>
      <c r="CG44" s="2"/>
      <c r="CH44" s="2"/>
      <c r="CI44" s="2"/>
      <c r="CJ44" s="2"/>
      <c r="CK44" s="2"/>
    </row>
    <row r="45" spans="1:89" ht="13.5" customHeight="1">
      <c r="B45" s="255" t="s">
        <v>276</v>
      </c>
      <c r="C45" s="2"/>
      <c r="D45" s="10"/>
      <c r="E45" s="10"/>
      <c r="F45" s="10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6"/>
      <c r="X45" s="26"/>
      <c r="Y45" s="2"/>
      <c r="Z45" s="26"/>
      <c r="AA45" s="26"/>
      <c r="AM45" s="26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</row>
    <row r="46" spans="1:89" ht="13.5" customHeight="1">
      <c r="B46" s="255" t="s">
        <v>277</v>
      </c>
      <c r="C46" s="2"/>
      <c r="D46" s="10"/>
      <c r="E46" s="10"/>
      <c r="F46" s="10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6"/>
      <c r="X46" s="26"/>
      <c r="Y46" s="2"/>
      <c r="Z46" s="26"/>
      <c r="AA46" s="26"/>
      <c r="AG46" s="26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</row>
    <row r="47" spans="1:89" ht="13.5" customHeight="1">
      <c r="B47" s="156" t="s">
        <v>234</v>
      </c>
      <c r="C47" s="2"/>
      <c r="D47" s="2"/>
      <c r="E47" s="2"/>
      <c r="F47" s="10"/>
      <c r="G47" s="10"/>
      <c r="H47" s="10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</row>
    <row r="48" spans="1:89" ht="13.5" customHeight="1">
      <c r="A48" s="2" t="s">
        <v>153</v>
      </c>
      <c r="B48" s="130" t="s">
        <v>279</v>
      </c>
    </row>
    <row r="49" spans="79:81" ht="3.75" customHeight="1">
      <c r="CA49" s="2"/>
      <c r="CB49" s="2"/>
      <c r="CC49" s="2"/>
    </row>
    <row r="50" spans="79:81" ht="7.5" customHeight="1">
      <c r="CA50" s="2"/>
      <c r="CB50" s="2"/>
      <c r="CC50" s="2"/>
    </row>
    <row r="51" spans="79:81" ht="7.5" customHeight="1">
      <c r="CA51" s="2"/>
      <c r="CB51" s="2"/>
      <c r="CC51" s="2"/>
    </row>
    <row r="52" spans="79:81" ht="7.5" customHeight="1">
      <c r="CA52" s="2"/>
      <c r="CB52" s="2"/>
      <c r="CC52" s="2"/>
    </row>
    <row r="53" spans="79:81" ht="7.5" customHeight="1">
      <c r="CA53" s="2"/>
      <c r="CB53" s="2"/>
      <c r="CC53" s="2"/>
    </row>
    <row r="54" spans="79:81" ht="7.5" customHeight="1">
      <c r="CA54" s="2"/>
      <c r="CB54" s="2"/>
      <c r="CC54" s="2"/>
    </row>
    <row r="55" spans="79:81" ht="7.5" customHeight="1">
      <c r="CA55" s="2"/>
      <c r="CB55" s="2"/>
      <c r="CC55" s="2"/>
    </row>
  </sheetData>
  <mergeCells count="241">
    <mergeCell ref="B33:D33"/>
    <mergeCell ref="BI9:CK9"/>
    <mergeCell ref="BI1:CK1"/>
    <mergeCell ref="BI3:CK6"/>
    <mergeCell ref="AJ2:BH2"/>
    <mergeCell ref="B9:F9"/>
    <mergeCell ref="G9:I9"/>
    <mergeCell ref="U9:W9"/>
    <mergeCell ref="J9:N9"/>
    <mergeCell ref="P9:T9"/>
    <mergeCell ref="X9:AB9"/>
    <mergeCell ref="AD9:AI9"/>
    <mergeCell ref="AJ8:AL9"/>
    <mergeCell ref="AM8:BH9"/>
    <mergeCell ref="B2:E2"/>
    <mergeCell ref="G8:H8"/>
    <mergeCell ref="I8:J8"/>
    <mergeCell ref="K8:L8"/>
    <mergeCell ref="M8:N8"/>
    <mergeCell ref="O8:P8"/>
    <mergeCell ref="Q8:R8"/>
    <mergeCell ref="S8:T8"/>
    <mergeCell ref="U8:X8"/>
    <mergeCell ref="B6:C6"/>
    <mergeCell ref="I36:J37"/>
    <mergeCell ref="U39:AF40"/>
    <mergeCell ref="AK36:AL37"/>
    <mergeCell ref="AM36:AN37"/>
    <mergeCell ref="AO36:AP37"/>
    <mergeCell ref="AK38:AL38"/>
    <mergeCell ref="BC25:BF25"/>
    <mergeCell ref="S28:AF29"/>
    <mergeCell ref="S30:AF30"/>
    <mergeCell ref="AK28:AV29"/>
    <mergeCell ref="AK30:AV30"/>
    <mergeCell ref="AW28:BB29"/>
    <mergeCell ref="AW31:BB32"/>
    <mergeCell ref="BC40:BF40"/>
    <mergeCell ref="B36:D36"/>
    <mergeCell ref="E36:G37"/>
    <mergeCell ref="BZ36:CB36"/>
    <mergeCell ref="CD36:CE36"/>
    <mergeCell ref="CG36:CH36"/>
    <mergeCell ref="M36:N37"/>
    <mergeCell ref="S36:T37"/>
    <mergeCell ref="U36:AF37"/>
    <mergeCell ref="BC33:BF33"/>
    <mergeCell ref="BI33:BP33"/>
    <mergeCell ref="S33:AF33"/>
    <mergeCell ref="AK33:AV33"/>
    <mergeCell ref="BZ37:CK43"/>
    <mergeCell ref="B41:D41"/>
    <mergeCell ref="BC41:BF41"/>
    <mergeCell ref="U41:AF41"/>
    <mergeCell ref="AH40:AJ40"/>
    <mergeCell ref="B39:D39"/>
    <mergeCell ref="E39:G40"/>
    <mergeCell ref="B40:D40"/>
    <mergeCell ref="B38:D38"/>
    <mergeCell ref="BD38:BF38"/>
    <mergeCell ref="CJ36:CK36"/>
    <mergeCell ref="B37:D37"/>
    <mergeCell ref="BI30:BP30"/>
    <mergeCell ref="AH32:AJ32"/>
    <mergeCell ref="BU30:BV30"/>
    <mergeCell ref="BQ30:BT30"/>
    <mergeCell ref="BI31:BP32"/>
    <mergeCell ref="S31:AF32"/>
    <mergeCell ref="AK31:AV32"/>
    <mergeCell ref="K36:L37"/>
    <mergeCell ref="U38:AF38"/>
    <mergeCell ref="AH38:AJ38"/>
    <mergeCell ref="B25:D25"/>
    <mergeCell ref="B28:D28"/>
    <mergeCell ref="E28:G29"/>
    <mergeCell ref="BZ28:CB28"/>
    <mergeCell ref="CD28:CE28"/>
    <mergeCell ref="CG28:CH28"/>
    <mergeCell ref="CJ28:CK28"/>
    <mergeCell ref="B29:D29"/>
    <mergeCell ref="I28:J29"/>
    <mergeCell ref="M28:N29"/>
    <mergeCell ref="K28:L29"/>
    <mergeCell ref="BW28:BX29"/>
    <mergeCell ref="BG28:BH29"/>
    <mergeCell ref="BI28:BP29"/>
    <mergeCell ref="BU28:BV29"/>
    <mergeCell ref="BQ28:BT29"/>
    <mergeCell ref="BZ29:CK35"/>
    <mergeCell ref="B31:D31"/>
    <mergeCell ref="E31:G32"/>
    <mergeCell ref="B32:D32"/>
    <mergeCell ref="B30:D30"/>
    <mergeCell ref="AH30:AJ30"/>
    <mergeCell ref="BD30:BF30"/>
    <mergeCell ref="BC32:BF32"/>
    <mergeCell ref="B20:D20"/>
    <mergeCell ref="E20:G21"/>
    <mergeCell ref="BZ20:CB20"/>
    <mergeCell ref="AK22:AR22"/>
    <mergeCell ref="AH24:AJ24"/>
    <mergeCell ref="AK23:AR24"/>
    <mergeCell ref="BD22:BF22"/>
    <mergeCell ref="B23:D23"/>
    <mergeCell ref="E23:G24"/>
    <mergeCell ref="B24:D24"/>
    <mergeCell ref="B22:D22"/>
    <mergeCell ref="AH22:AJ22"/>
    <mergeCell ref="BU22:BV22"/>
    <mergeCell ref="AS22:BB22"/>
    <mergeCell ref="AK20:AR21"/>
    <mergeCell ref="B21:D21"/>
    <mergeCell ref="BC24:BF24"/>
    <mergeCell ref="CP15:DR15"/>
    <mergeCell ref="BL18:BN19"/>
    <mergeCell ref="AR15:AS15"/>
    <mergeCell ref="AV15:AW15"/>
    <mergeCell ref="AZ15:BA15"/>
    <mergeCell ref="BD15:BE15"/>
    <mergeCell ref="BH15:BI15"/>
    <mergeCell ref="BL15:BM15"/>
    <mergeCell ref="CD20:CE20"/>
    <mergeCell ref="CG20:CH20"/>
    <mergeCell ref="BP15:BQ15"/>
    <mergeCell ref="BT15:BU15"/>
    <mergeCell ref="BX15:BY15"/>
    <mergeCell ref="BZ15:CK19"/>
    <mergeCell ref="CJ20:CK20"/>
    <mergeCell ref="AS20:BB21"/>
    <mergeCell ref="BQ20:BT21"/>
    <mergeCell ref="BU20:BV21"/>
    <mergeCell ref="BW20:BX21"/>
    <mergeCell ref="BZ21:CK27"/>
    <mergeCell ref="H15:I15"/>
    <mergeCell ref="L15:M15"/>
    <mergeCell ref="P15:Q15"/>
    <mergeCell ref="T15:U15"/>
    <mergeCell ref="X15:Y15"/>
    <mergeCell ref="W20:X21"/>
    <mergeCell ref="Y20:Z21"/>
    <mergeCell ref="AA20:AB21"/>
    <mergeCell ref="AC20:AF21"/>
    <mergeCell ref="AB15:AC15"/>
    <mergeCell ref="AF15:AG15"/>
    <mergeCell ref="AS13:AV13"/>
    <mergeCell ref="AW13:AZ13"/>
    <mergeCell ref="BA13:BD13"/>
    <mergeCell ref="BE13:BH13"/>
    <mergeCell ref="BI13:CK13"/>
    <mergeCell ref="AO13:AR13"/>
    <mergeCell ref="AN15:AO15"/>
    <mergeCell ref="AY19:BB19"/>
    <mergeCell ref="BA12:BD12"/>
    <mergeCell ref="BE12:BH12"/>
    <mergeCell ref="BI12:CK12"/>
    <mergeCell ref="AO12:AR12"/>
    <mergeCell ref="AK12:AN13"/>
    <mergeCell ref="AJ15:AK15"/>
    <mergeCell ref="D13:E13"/>
    <mergeCell ref="F13:H13"/>
    <mergeCell ref="I13:L13"/>
    <mergeCell ref="M13:P13"/>
    <mergeCell ref="Q13:T13"/>
    <mergeCell ref="U12:X12"/>
    <mergeCell ref="Y12:AB12"/>
    <mergeCell ref="AC12:AF12"/>
    <mergeCell ref="AG12:AJ12"/>
    <mergeCell ref="U13:X13"/>
    <mergeCell ref="Y13:AB13"/>
    <mergeCell ref="AC13:AF13"/>
    <mergeCell ref="AG13:AJ13"/>
    <mergeCell ref="B10:F10"/>
    <mergeCell ref="G10:BH10"/>
    <mergeCell ref="BI10:CK10"/>
    <mergeCell ref="B11:C13"/>
    <mergeCell ref="F11:H11"/>
    <mergeCell ref="I11:L11"/>
    <mergeCell ref="M11:P11"/>
    <mergeCell ref="Q11:T11"/>
    <mergeCell ref="Y8:Z8"/>
    <mergeCell ref="AA8:AB8"/>
    <mergeCell ref="AC8:AD8"/>
    <mergeCell ref="AE8:AF8"/>
    <mergeCell ref="AG8:AI8"/>
    <mergeCell ref="AS11:AV11"/>
    <mergeCell ref="AW11:AZ11"/>
    <mergeCell ref="BA11:BD11"/>
    <mergeCell ref="BE11:BH11"/>
    <mergeCell ref="BI11:CK11"/>
    <mergeCell ref="D12:E12"/>
    <mergeCell ref="F12:H12"/>
    <mergeCell ref="I12:L12"/>
    <mergeCell ref="M12:P12"/>
    <mergeCell ref="Q12:T12"/>
    <mergeCell ref="B8:F8"/>
    <mergeCell ref="AM7:AW7"/>
    <mergeCell ref="AX7:BA7"/>
    <mergeCell ref="BB7:BF7"/>
    <mergeCell ref="BG7:BH7"/>
    <mergeCell ref="BI7:BK7"/>
    <mergeCell ref="BL7:CK7"/>
    <mergeCell ref="D6:I6"/>
    <mergeCell ref="J6:N6"/>
    <mergeCell ref="O6:X6"/>
    <mergeCell ref="Y6:AI6"/>
    <mergeCell ref="AJ6:AL6"/>
    <mergeCell ref="B4:J4"/>
    <mergeCell ref="K4:M4"/>
    <mergeCell ref="N4:AF4"/>
    <mergeCell ref="AG4:AI4"/>
    <mergeCell ref="AJ4:AT4"/>
    <mergeCell ref="AU4:AW4"/>
    <mergeCell ref="AX4:BH4"/>
    <mergeCell ref="B5:E5"/>
    <mergeCell ref="AJ5:AL5"/>
    <mergeCell ref="AM5:AW5"/>
    <mergeCell ref="AX5:BH5"/>
    <mergeCell ref="K3:M3"/>
    <mergeCell ref="N3:AF3"/>
    <mergeCell ref="AG3:AI3"/>
    <mergeCell ref="AJ3:AT3"/>
    <mergeCell ref="AU3:AW3"/>
    <mergeCell ref="AX3:BH3"/>
    <mergeCell ref="AK25:AR25"/>
    <mergeCell ref="BK20:BP21"/>
    <mergeCell ref="BK22:BP22"/>
    <mergeCell ref="BK23:BP24"/>
    <mergeCell ref="BK25:BP25"/>
    <mergeCell ref="BG20:BJ21"/>
    <mergeCell ref="BI8:CK8"/>
    <mergeCell ref="U11:X11"/>
    <mergeCell ref="Y11:AB11"/>
    <mergeCell ref="AC11:AF11"/>
    <mergeCell ref="AG11:AJ11"/>
    <mergeCell ref="AK11:AN11"/>
    <mergeCell ref="AO11:AR11"/>
    <mergeCell ref="AS12:AV12"/>
    <mergeCell ref="AW12:AZ12"/>
    <mergeCell ref="AM6:AW6"/>
    <mergeCell ref="B7:AI7"/>
    <mergeCell ref="AJ7:AL7"/>
  </mergeCells>
  <phoneticPr fontId="3"/>
  <dataValidations count="5">
    <dataValidation type="whole" allowBlank="1" showInputMessage="1" showErrorMessage="1" sqref="I8">
      <formula1>1</formula1>
      <formula2>99</formula2>
    </dataValidation>
    <dataValidation type="list" allowBlank="1" showInputMessage="1" sqref="B31:D31 B39:D39">
      <formula1>"1,2,3,4,5,6,7,8,9,10,11,12,13,14,15,16,17,18,19,20,21,22,23,24,25,26,27,28,29,30,31"</formula1>
    </dataValidation>
    <dataValidation type="list" allowBlank="1" sqref="B29:D29 B37:D37">
      <formula1>"1,2,3,4,5,6,7,8,9,10,11,12"</formula1>
    </dataValidation>
    <dataValidation type="list" allowBlank="1" showInputMessage="1" showErrorMessage="1" sqref="Q8 AC8">
      <formula1>日</formula1>
    </dataValidation>
    <dataValidation type="list" allowBlank="1" showInputMessage="1" showErrorMessage="1" sqref="M8 Y8">
      <formula1>月</formula1>
    </dataValidation>
  </dataValidations>
  <hyperlinks>
    <hyperlink ref="AM8" r:id="rId1"/>
  </hyperlinks>
  <printOptions horizontalCentered="1" verticalCentered="1"/>
  <pageMargins left="0.39370078740157483" right="0.27559055118110237" top="0.39370078740157483" bottom="0.39370078740157483" header="0.39370078740157483" footer="0.27559055118110237"/>
  <pageSetup paperSize="9" scale="82" orientation="landscape" blackAndWhite="1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5" name="Check Box 1025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9</xdr:col>
                    <xdr:colOff>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6" name="Check Box 1026">
              <controlPr defaultSize="0" autoFill="0" autoLine="0" autoPict="0">
                <anchor moveWithCells="1">
                  <from>
                    <xdr:col>9</xdr:col>
                    <xdr:colOff>0</xdr:colOff>
                    <xdr:row>4</xdr:row>
                    <xdr:rowOff>0</xdr:rowOff>
                  </from>
                  <to>
                    <xdr:col>13</xdr:col>
                    <xdr:colOff>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7" name="Check Box 1027">
              <controlPr defaultSize="0" autoFill="0" autoLine="0" autoPict="0">
                <anchor moveWithCells="1">
                  <from>
                    <xdr:col>1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8" name="Check Box 1028">
              <controlPr defaultSize="0" autoFill="0" autoLine="0" autoPict="0">
                <anchor mov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10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9" name="Check Box 1029">
              <controlPr defaultSize="0" autoFill="0" autoLine="0" autoPict="0">
                <anchor moveWithCells="1">
                  <from>
                    <xdr:col>49</xdr:col>
                    <xdr:colOff>123825</xdr:colOff>
                    <xdr:row>4</xdr:row>
                    <xdr:rowOff>247650</xdr:rowOff>
                  </from>
                  <to>
                    <xdr:col>53</xdr:col>
                    <xdr:colOff>123825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10" name="Check Box 1030">
              <controlPr defaultSize="0" autoFill="0" autoLine="0" autoPict="0">
                <anchor moveWithCells="1">
                  <from>
                    <xdr:col>55</xdr:col>
                    <xdr:colOff>123825</xdr:colOff>
                    <xdr:row>4</xdr:row>
                    <xdr:rowOff>247650</xdr:rowOff>
                  </from>
                  <to>
                    <xdr:col>59</xdr:col>
                    <xdr:colOff>123825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1" name="Check Box 1031">
              <controlPr defaultSize="0" autoFill="0" autoLine="0" autoPict="0">
                <anchor moveWithCells="1">
                  <from>
                    <xdr:col>14</xdr:col>
                    <xdr:colOff>0</xdr:colOff>
                    <xdr:row>19</xdr:row>
                    <xdr:rowOff>0</xdr:rowOff>
                  </from>
                  <to>
                    <xdr:col>18</xdr:col>
                    <xdr:colOff>0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34">
              <controlPr defaultSize="0" autoFill="0" autoLine="0" autoPict="0">
                <anchor moveWithCells="1">
                  <from>
                    <xdr:col>14</xdr:col>
                    <xdr:colOff>0</xdr:colOff>
                    <xdr:row>20</xdr:row>
                    <xdr:rowOff>0</xdr:rowOff>
                  </from>
                  <to>
                    <xdr:col>18</xdr:col>
                    <xdr:colOff>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035">
              <controlPr defaultSize="0" autoFill="0" autoLine="0" autoPict="0">
                <anchor moveWithCells="1">
                  <from>
                    <xdr:col>32</xdr:col>
                    <xdr:colOff>0</xdr:colOff>
                    <xdr:row>19</xdr:row>
                    <xdr:rowOff>0</xdr:rowOff>
                  </from>
                  <to>
                    <xdr:col>36</xdr:col>
                    <xdr:colOff>0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036">
              <controlPr defaultSize="0" autoFill="0" autoLine="0" autoPict="0">
                <anchor moveWithCells="1">
                  <from>
                    <xdr:col>32</xdr:col>
                    <xdr:colOff>0</xdr:colOff>
                    <xdr:row>20</xdr:row>
                    <xdr:rowOff>0</xdr:rowOff>
                  </from>
                  <to>
                    <xdr:col>36</xdr:col>
                    <xdr:colOff>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037">
              <controlPr defaultSize="0" autoFill="0" autoLine="0" autoPict="0">
                <anchor moveWithCells="1">
                  <from>
                    <xdr:col>32</xdr:col>
                    <xdr:colOff>0</xdr:colOff>
                    <xdr:row>22</xdr:row>
                    <xdr:rowOff>0</xdr:rowOff>
                  </from>
                  <to>
                    <xdr:col>36</xdr:col>
                    <xdr:colOff>0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038">
              <controlPr defaultSize="0" autoFill="0" autoLine="0" autoPict="0">
                <anchor moveWithCells="1">
                  <from>
                    <xdr:col>32</xdr:col>
                    <xdr:colOff>0</xdr:colOff>
                    <xdr:row>24</xdr:row>
                    <xdr:rowOff>0</xdr:rowOff>
                  </from>
                  <to>
                    <xdr:col>36</xdr:col>
                    <xdr:colOff>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039">
              <controlPr defaultSize="0" autoFill="0" autoLine="0" autoPict="0">
                <anchor moveWithCells="1">
                  <from>
                    <xdr:col>54</xdr:col>
                    <xdr:colOff>0</xdr:colOff>
                    <xdr:row>19</xdr:row>
                    <xdr:rowOff>0</xdr:rowOff>
                  </from>
                  <to>
                    <xdr:col>58</xdr:col>
                    <xdr:colOff>0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8" name="Check Box 1041">
              <controlPr defaultSize="0" autoFill="0" autoLine="0" autoPict="0">
                <anchor moveWithCells="1">
                  <from>
                    <xdr:col>54</xdr:col>
                    <xdr:colOff>0</xdr:colOff>
                    <xdr:row>19</xdr:row>
                    <xdr:rowOff>219075</xdr:rowOff>
                  </from>
                  <to>
                    <xdr:col>58</xdr:col>
                    <xdr:colOff>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19" name="Check Box 1042">
              <controlPr defaultSize="0" autoFill="0" autoLine="0" autoPict="0">
                <anchor moveWithCells="1">
                  <from>
                    <xdr:col>54</xdr:col>
                    <xdr:colOff>0</xdr:colOff>
                    <xdr:row>22</xdr:row>
                    <xdr:rowOff>9525</xdr:rowOff>
                  </from>
                  <to>
                    <xdr:col>58</xdr:col>
                    <xdr:colOff>0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0" name="Check Box 1047">
              <controlPr defaultSize="0" autoFill="0" autoLine="0" autoPict="0">
                <anchor moveWithCells="1">
                  <from>
                    <xdr:col>32</xdr:col>
                    <xdr:colOff>0</xdr:colOff>
                    <xdr:row>28</xdr:row>
                    <xdr:rowOff>0</xdr:rowOff>
                  </from>
                  <to>
                    <xdr:col>36</xdr:col>
                    <xdr:colOff>0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1" name="Check Box 1048">
              <controlPr defaultSize="0" autoFill="0" autoLine="0" autoPict="0">
                <anchor moveWithCells="1">
                  <from>
                    <xdr:col>32</xdr:col>
                    <xdr:colOff>0</xdr:colOff>
                    <xdr:row>30</xdr:row>
                    <xdr:rowOff>0</xdr:rowOff>
                  </from>
                  <to>
                    <xdr:col>36</xdr:col>
                    <xdr:colOff>0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2" name="Check Box 1049">
              <controlPr defaultSize="0" autoFill="0" autoLine="0" autoPict="0">
                <anchor moveWithCells="1">
                  <from>
                    <xdr:col>32</xdr:col>
                    <xdr:colOff>0</xdr:colOff>
                    <xdr:row>32</xdr:row>
                    <xdr:rowOff>0</xdr:rowOff>
                  </from>
                  <to>
                    <xdr:col>36</xdr:col>
                    <xdr:colOff>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3" name="Check Box 1050">
              <controlPr defaultSize="0" autoFill="0" autoLine="0" autoPict="0">
                <anchor moveWithCells="1">
                  <from>
                    <xdr:col>14</xdr:col>
                    <xdr:colOff>0</xdr:colOff>
                    <xdr:row>27</xdr:row>
                    <xdr:rowOff>0</xdr:rowOff>
                  </from>
                  <to>
                    <xdr:col>18</xdr:col>
                    <xdr:colOff>0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24" name="Check Box 1053">
              <controlPr defaultSize="0" autoFill="0" autoLine="0" autoPict="0">
                <anchor moveWithCells="1">
                  <from>
                    <xdr:col>13</xdr:col>
                    <xdr:colOff>142875</xdr:colOff>
                    <xdr:row>28</xdr:row>
                    <xdr:rowOff>19050</xdr:rowOff>
                  </from>
                  <to>
                    <xdr:col>18</xdr:col>
                    <xdr:colOff>0</xdr:colOff>
                    <xdr:row>29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25" name="Check Box 1054">
              <controlPr defaultSize="0" autoFill="0" autoLine="0" autoPict="0">
                <anchor moveWithCells="1">
                  <from>
                    <xdr:col>14</xdr:col>
                    <xdr:colOff>0</xdr:colOff>
                    <xdr:row>35</xdr:row>
                    <xdr:rowOff>0</xdr:rowOff>
                  </from>
                  <to>
                    <xdr:col>18</xdr:col>
                    <xdr:colOff>0</xdr:colOff>
                    <xdr:row>36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26" name="Check Box 1057">
              <controlPr defaultSize="0" autoFill="0" autoLine="0" autoPict="0">
                <anchor moveWithCells="1">
                  <from>
                    <xdr:col>13</xdr:col>
                    <xdr:colOff>133350</xdr:colOff>
                    <xdr:row>36</xdr:row>
                    <xdr:rowOff>0</xdr:rowOff>
                  </from>
                  <to>
                    <xdr:col>17</xdr:col>
                    <xdr:colOff>133350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27" name="Check Box 1058">
              <controlPr defaultSize="0" autoFill="0" autoLine="0" autoPict="0">
                <anchor moveWithCells="1">
                  <from>
                    <xdr:col>32</xdr:col>
                    <xdr:colOff>0</xdr:colOff>
                    <xdr:row>35</xdr:row>
                    <xdr:rowOff>0</xdr:rowOff>
                  </from>
                  <to>
                    <xdr:col>36</xdr:col>
                    <xdr:colOff>0</xdr:colOff>
                    <xdr:row>36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28" name="Check Box 1059">
              <controlPr defaultSize="0" autoFill="0" autoLine="0" autoPict="0">
                <anchor moveWithCells="1">
                  <from>
                    <xdr:col>32</xdr:col>
                    <xdr:colOff>0</xdr:colOff>
                    <xdr:row>36</xdr:row>
                    <xdr:rowOff>0</xdr:rowOff>
                  </from>
                  <to>
                    <xdr:col>36</xdr:col>
                    <xdr:colOff>0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29" name="Check Box 1060">
              <controlPr defaultSize="0" autoFill="0" autoLine="0" autoPict="0">
                <anchor moveWithCells="1">
                  <from>
                    <xdr:col>32</xdr:col>
                    <xdr:colOff>0</xdr:colOff>
                    <xdr:row>38</xdr:row>
                    <xdr:rowOff>0</xdr:rowOff>
                  </from>
                  <to>
                    <xdr:col>36</xdr:col>
                    <xdr:colOff>0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0" name="Check Box 1061">
              <controlPr defaultSize="0" autoFill="0" autoLine="0" autoPict="0">
                <anchor moveWithCells="1">
                  <from>
                    <xdr:col>32</xdr:col>
                    <xdr:colOff>0</xdr:colOff>
                    <xdr:row>40</xdr:row>
                    <xdr:rowOff>0</xdr:rowOff>
                  </from>
                  <to>
                    <xdr:col>36</xdr:col>
                    <xdr:colOff>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31" name="Check Box 1066">
              <controlPr defaultSize="0" autoFill="0" autoLine="0" autoPict="0">
                <anchor moveWithCells="1">
                  <from>
                    <xdr:col>31</xdr:col>
                    <xdr:colOff>142875</xdr:colOff>
                    <xdr:row>27</xdr:row>
                    <xdr:rowOff>9525</xdr:rowOff>
                  </from>
                  <to>
                    <xdr:col>36</xdr:col>
                    <xdr:colOff>0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32" name="Check Box 1082">
              <controlPr defaultSize="0" autoFill="0" autoLine="0" autoPict="0">
                <anchor moveWithCells="1">
                  <from>
                    <xdr:col>32</xdr:col>
                    <xdr:colOff>0</xdr:colOff>
                    <xdr:row>38</xdr:row>
                    <xdr:rowOff>0</xdr:rowOff>
                  </from>
                  <to>
                    <xdr:col>36</xdr:col>
                    <xdr:colOff>0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2" r:id="rId33" name="Check Box 1628">
              <controlPr defaultSize="0" autoFill="0" autoLine="0" autoPict="0">
                <anchor moveWithCells="1">
                  <from>
                    <xdr:col>53</xdr:col>
                    <xdr:colOff>133350</xdr:colOff>
                    <xdr:row>27</xdr:row>
                    <xdr:rowOff>247650</xdr:rowOff>
                  </from>
                  <to>
                    <xdr:col>57</xdr:col>
                    <xdr:colOff>133350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3" r:id="rId34" name="Check Box 1629">
              <controlPr defaultSize="0" autoFill="0" autoLine="0" autoPict="0">
                <anchor moveWithCells="1">
                  <from>
                    <xdr:col>54</xdr:col>
                    <xdr:colOff>0</xdr:colOff>
                    <xdr:row>35</xdr:row>
                    <xdr:rowOff>228600</xdr:rowOff>
                  </from>
                  <to>
                    <xdr:col>58</xdr:col>
                    <xdr:colOff>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4" r:id="rId35" name="Check Box 1630">
              <controlPr defaultSize="0" autoFill="0" autoLine="0" autoPict="0">
                <anchor moveWithCells="1">
                  <from>
                    <xdr:col>54</xdr:col>
                    <xdr:colOff>0</xdr:colOff>
                    <xdr:row>27</xdr:row>
                    <xdr:rowOff>0</xdr:rowOff>
                  </from>
                  <to>
                    <xdr:col>58</xdr:col>
                    <xdr:colOff>0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5" r:id="rId36" name="Check Box 1631">
              <controlPr defaultSize="0" autoFill="0" autoLine="0" autoPict="0">
                <anchor moveWithCells="1">
                  <from>
                    <xdr:col>54</xdr:col>
                    <xdr:colOff>0</xdr:colOff>
                    <xdr:row>35</xdr:row>
                    <xdr:rowOff>0</xdr:rowOff>
                  </from>
                  <to>
                    <xdr:col>58</xdr:col>
                    <xdr:colOff>0</xdr:colOff>
                    <xdr:row>36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7" r:id="rId37" name="Check Box 1633">
              <controlPr defaultSize="0" autoFill="0" autoLine="0" autoPict="0">
                <anchor moveWithCells="1">
                  <from>
                    <xdr:col>54</xdr:col>
                    <xdr:colOff>0</xdr:colOff>
                    <xdr:row>30</xdr:row>
                    <xdr:rowOff>9525</xdr:rowOff>
                  </from>
                  <to>
                    <xdr:col>58</xdr:col>
                    <xdr:colOff>0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8" r:id="rId38" name="Check Box 1634">
              <controlPr defaultSize="0" autoFill="0" autoLine="0" autoPict="0">
                <anchor moveWithCells="1">
                  <from>
                    <xdr:col>54</xdr:col>
                    <xdr:colOff>0</xdr:colOff>
                    <xdr:row>38</xdr:row>
                    <xdr:rowOff>9525</xdr:rowOff>
                  </from>
                  <to>
                    <xdr:col>58</xdr:col>
                    <xdr:colOff>0</xdr:colOff>
                    <xdr:row>39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list!$F$2:$F$7</xm:f>
          </x14:formula1>
          <xm:sqref>AH38:AJ38 AH22:AJ22 AH30:AJ30</xm:sqref>
        </x14:dataValidation>
        <x14:dataValidation type="list" allowBlank="1" showInputMessage="1" showErrorMessage="1">
          <x14:formula1>
            <xm:f>list!$G$2:$G$9</xm:f>
          </x14:formula1>
          <xm:sqref>AH32:AJ32 AH24:AJ24 BD22:BF22 AH40:AJ40 BD30:BF30 BD38:BF38</xm:sqref>
        </x14:dataValidation>
        <x14:dataValidation type="list" showDropDown="1" showInputMessage="1" showErrorMessage="1">
          <x14:formula1>
            <xm:f>list!$G$2:$G$9</xm:f>
          </x14:formula1>
          <xm:sqref>P24:R24 P32:R32 P40:R40</xm:sqref>
        </x14:dataValidation>
        <x14:dataValidation type="list" showDropDown="1" showInputMessage="1" showErrorMessage="1">
          <x14:formula1>
            <xm:f>list!$F$2:$F$7</xm:f>
          </x14:formula1>
          <xm:sqref>P22:R22 P30:R30 P38:R38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G56"/>
  <sheetViews>
    <sheetView zoomScaleNormal="100" workbookViewId="0">
      <selection activeCell="G9" sqref="G9"/>
    </sheetView>
  </sheetViews>
  <sheetFormatPr defaultRowHeight="13.5"/>
  <cols>
    <col min="6" max="6" width="11.875" bestFit="1" customWidth="1"/>
    <col min="7" max="7" width="11" bestFit="1" customWidth="1"/>
  </cols>
  <sheetData>
    <row r="1" spans="1:7">
      <c r="A1" t="s">
        <v>36</v>
      </c>
      <c r="B1" t="s">
        <v>37</v>
      </c>
      <c r="C1" t="s">
        <v>38</v>
      </c>
      <c r="D1" t="s">
        <v>39</v>
      </c>
      <c r="E1" t="s">
        <v>40</v>
      </c>
      <c r="F1" t="s">
        <v>170</v>
      </c>
      <c r="G1" t="s">
        <v>171</v>
      </c>
    </row>
    <row r="2" spans="1:7">
      <c r="A2">
        <v>1</v>
      </c>
      <c r="B2">
        <v>1</v>
      </c>
      <c r="C2">
        <v>40</v>
      </c>
      <c r="D2" t="s">
        <v>80</v>
      </c>
      <c r="E2" t="s">
        <v>96</v>
      </c>
      <c r="F2" t="s">
        <v>199</v>
      </c>
      <c r="G2" t="s">
        <v>172</v>
      </c>
    </row>
    <row r="3" spans="1:7">
      <c r="A3">
        <v>2</v>
      </c>
      <c r="B3">
        <v>2</v>
      </c>
      <c r="C3">
        <v>41</v>
      </c>
      <c r="D3" t="s">
        <v>81</v>
      </c>
      <c r="E3" t="s">
        <v>137</v>
      </c>
      <c r="F3" t="s">
        <v>200</v>
      </c>
      <c r="G3" t="s">
        <v>173</v>
      </c>
    </row>
    <row r="4" spans="1:7">
      <c r="A4">
        <v>3</v>
      </c>
      <c r="B4">
        <v>3</v>
      </c>
      <c r="C4">
        <v>42</v>
      </c>
      <c r="D4" t="s">
        <v>82</v>
      </c>
      <c r="E4" t="s">
        <v>138</v>
      </c>
      <c r="F4" t="s">
        <v>201</v>
      </c>
      <c r="G4" t="s">
        <v>204</v>
      </c>
    </row>
    <row r="5" spans="1:7">
      <c r="A5">
        <v>4</v>
      </c>
      <c r="B5">
        <v>4</v>
      </c>
      <c r="C5">
        <v>43</v>
      </c>
      <c r="D5" t="s">
        <v>83</v>
      </c>
      <c r="E5" t="s">
        <v>139</v>
      </c>
      <c r="F5" t="s">
        <v>202</v>
      </c>
      <c r="G5" t="s">
        <v>205</v>
      </c>
    </row>
    <row r="6" spans="1:7">
      <c r="A6">
        <v>5</v>
      </c>
      <c r="B6">
        <v>5</v>
      </c>
      <c r="C6">
        <v>44</v>
      </c>
      <c r="D6" t="s">
        <v>84</v>
      </c>
      <c r="E6" t="s">
        <v>140</v>
      </c>
      <c r="F6" t="s">
        <v>203</v>
      </c>
      <c r="G6" t="s">
        <v>206</v>
      </c>
    </row>
    <row r="7" spans="1:7">
      <c r="A7">
        <v>6</v>
      </c>
      <c r="B7">
        <v>6</v>
      </c>
      <c r="C7">
        <v>45</v>
      </c>
      <c r="D7" t="s">
        <v>85</v>
      </c>
      <c r="E7" t="s">
        <v>141</v>
      </c>
      <c r="G7" t="s">
        <v>207</v>
      </c>
    </row>
    <row r="8" spans="1:7">
      <c r="A8">
        <v>7</v>
      </c>
      <c r="B8">
        <v>7</v>
      </c>
      <c r="C8">
        <v>46</v>
      </c>
      <c r="D8" t="s">
        <v>86</v>
      </c>
      <c r="E8" t="s">
        <v>142</v>
      </c>
    </row>
    <row r="9" spans="1:7">
      <c r="A9">
        <v>8</v>
      </c>
      <c r="B9">
        <v>8</v>
      </c>
      <c r="C9">
        <v>47</v>
      </c>
      <c r="D9" t="s">
        <v>87</v>
      </c>
      <c r="E9" t="s">
        <v>143</v>
      </c>
    </row>
    <row r="10" spans="1:7">
      <c r="A10">
        <v>9</v>
      </c>
      <c r="B10">
        <v>9</v>
      </c>
      <c r="C10">
        <v>35</v>
      </c>
      <c r="D10" t="s">
        <v>75</v>
      </c>
      <c r="E10" t="s">
        <v>132</v>
      </c>
    </row>
    <row r="11" spans="1:7">
      <c r="A11">
        <v>10</v>
      </c>
      <c r="B11">
        <v>10</v>
      </c>
      <c r="C11">
        <v>34</v>
      </c>
      <c r="D11" t="s">
        <v>74</v>
      </c>
      <c r="E11" t="s">
        <v>131</v>
      </c>
    </row>
    <row r="12" spans="1:7">
      <c r="A12">
        <v>11</v>
      </c>
      <c r="B12">
        <v>11</v>
      </c>
      <c r="C12">
        <v>33</v>
      </c>
      <c r="D12" t="s">
        <v>73</v>
      </c>
      <c r="E12" t="s">
        <v>130</v>
      </c>
    </row>
    <row r="13" spans="1:7">
      <c r="A13">
        <v>12</v>
      </c>
      <c r="B13">
        <v>12</v>
      </c>
      <c r="C13">
        <v>32</v>
      </c>
      <c r="D13" t="s">
        <v>72</v>
      </c>
      <c r="E13" t="s">
        <v>129</v>
      </c>
    </row>
    <row r="14" spans="1:7">
      <c r="B14">
        <v>13</v>
      </c>
      <c r="C14">
        <v>31</v>
      </c>
      <c r="D14" t="s">
        <v>71</v>
      </c>
      <c r="E14" t="s">
        <v>128</v>
      </c>
    </row>
    <row r="15" spans="1:7">
      <c r="B15">
        <v>14</v>
      </c>
      <c r="C15">
        <v>39</v>
      </c>
      <c r="D15" t="s">
        <v>79</v>
      </c>
      <c r="E15" t="s">
        <v>136</v>
      </c>
    </row>
    <row r="16" spans="1:7">
      <c r="B16">
        <v>15</v>
      </c>
      <c r="C16">
        <v>38</v>
      </c>
      <c r="D16" t="s">
        <v>78</v>
      </c>
      <c r="E16" t="s">
        <v>135</v>
      </c>
    </row>
    <row r="17" spans="2:5">
      <c r="B17">
        <v>16</v>
      </c>
      <c r="C17">
        <v>37</v>
      </c>
      <c r="D17" t="s">
        <v>77</v>
      </c>
      <c r="E17" t="s">
        <v>134</v>
      </c>
    </row>
    <row r="18" spans="2:5">
      <c r="B18">
        <v>17</v>
      </c>
      <c r="C18">
        <v>36</v>
      </c>
      <c r="D18" t="s">
        <v>76</v>
      </c>
      <c r="E18" t="s">
        <v>133</v>
      </c>
    </row>
    <row r="19" spans="2:5">
      <c r="B19">
        <v>18</v>
      </c>
      <c r="C19">
        <v>30</v>
      </c>
      <c r="D19" t="s">
        <v>70</v>
      </c>
      <c r="E19" t="s">
        <v>127</v>
      </c>
    </row>
    <row r="20" spans="2:5">
      <c r="B20">
        <v>19</v>
      </c>
      <c r="C20">
        <v>29</v>
      </c>
      <c r="D20" t="s">
        <v>69</v>
      </c>
      <c r="E20" t="s">
        <v>126</v>
      </c>
    </row>
    <row r="21" spans="2:5">
      <c r="B21">
        <v>20</v>
      </c>
      <c r="C21">
        <v>28</v>
      </c>
      <c r="D21" t="s">
        <v>68</v>
      </c>
      <c r="E21" t="s">
        <v>125</v>
      </c>
    </row>
    <row r="22" spans="2:5">
      <c r="B22">
        <v>21</v>
      </c>
      <c r="C22">
        <v>27</v>
      </c>
      <c r="D22" t="s">
        <v>67</v>
      </c>
      <c r="E22" t="s">
        <v>124</v>
      </c>
    </row>
    <row r="23" spans="2:5">
      <c r="B23">
        <v>22</v>
      </c>
      <c r="C23">
        <v>26</v>
      </c>
      <c r="D23" t="s">
        <v>66</v>
      </c>
      <c r="E23" t="s">
        <v>123</v>
      </c>
    </row>
    <row r="24" spans="2:5">
      <c r="B24">
        <v>23</v>
      </c>
      <c r="C24">
        <v>25</v>
      </c>
      <c r="D24" t="s">
        <v>65</v>
      </c>
      <c r="E24" t="s">
        <v>122</v>
      </c>
    </row>
    <row r="25" spans="2:5">
      <c r="B25">
        <v>24</v>
      </c>
      <c r="C25">
        <v>24</v>
      </c>
      <c r="D25" t="s">
        <v>64</v>
      </c>
      <c r="E25" t="s">
        <v>121</v>
      </c>
    </row>
    <row r="26" spans="2:5">
      <c r="B26">
        <v>25</v>
      </c>
      <c r="C26">
        <v>23</v>
      </c>
      <c r="D26" t="s">
        <v>63</v>
      </c>
      <c r="E26" t="s">
        <v>120</v>
      </c>
    </row>
    <row r="27" spans="2:5">
      <c r="B27">
        <v>26</v>
      </c>
      <c r="C27">
        <v>22</v>
      </c>
      <c r="D27" t="s">
        <v>62</v>
      </c>
      <c r="E27" t="s">
        <v>119</v>
      </c>
    </row>
    <row r="28" spans="2:5">
      <c r="B28">
        <v>27</v>
      </c>
      <c r="C28">
        <v>21</v>
      </c>
      <c r="D28" t="s">
        <v>61</v>
      </c>
      <c r="E28" t="s">
        <v>118</v>
      </c>
    </row>
    <row r="29" spans="2:5">
      <c r="B29">
        <v>28</v>
      </c>
      <c r="C29">
        <v>20</v>
      </c>
      <c r="D29" t="s">
        <v>60</v>
      </c>
      <c r="E29" t="s">
        <v>117</v>
      </c>
    </row>
    <row r="30" spans="2:5">
      <c r="B30">
        <v>29</v>
      </c>
      <c r="C30">
        <v>19</v>
      </c>
      <c r="D30" t="s">
        <v>59</v>
      </c>
      <c r="E30" t="s">
        <v>116</v>
      </c>
    </row>
    <row r="31" spans="2:5">
      <c r="B31">
        <v>30</v>
      </c>
      <c r="C31">
        <v>18</v>
      </c>
      <c r="D31" t="s">
        <v>58</v>
      </c>
      <c r="E31" t="s">
        <v>115</v>
      </c>
    </row>
    <row r="32" spans="2:5">
      <c r="B32">
        <v>31</v>
      </c>
      <c r="C32">
        <v>17</v>
      </c>
      <c r="D32" t="s">
        <v>57</v>
      </c>
      <c r="E32" t="s">
        <v>114</v>
      </c>
    </row>
    <row r="33" spans="3:5">
      <c r="C33">
        <v>16</v>
      </c>
      <c r="D33" t="s">
        <v>56</v>
      </c>
      <c r="E33" t="s">
        <v>113</v>
      </c>
    </row>
    <row r="34" spans="3:5">
      <c r="C34">
        <v>15</v>
      </c>
      <c r="D34" t="s">
        <v>55</v>
      </c>
      <c r="E34" t="s">
        <v>112</v>
      </c>
    </row>
    <row r="35" spans="3:5">
      <c r="C35">
        <v>14</v>
      </c>
      <c r="D35" t="s">
        <v>54</v>
      </c>
      <c r="E35" t="s">
        <v>111</v>
      </c>
    </row>
    <row r="36" spans="3:5">
      <c r="C36">
        <v>13</v>
      </c>
      <c r="D36" t="s">
        <v>53</v>
      </c>
      <c r="E36" t="s">
        <v>110</v>
      </c>
    </row>
    <row r="37" spans="3:5">
      <c r="C37">
        <v>12</v>
      </c>
      <c r="D37" t="s">
        <v>52</v>
      </c>
      <c r="E37" t="s">
        <v>109</v>
      </c>
    </row>
    <row r="38" spans="3:5">
      <c r="C38">
        <v>11</v>
      </c>
      <c r="D38" t="s">
        <v>51</v>
      </c>
      <c r="E38" t="s">
        <v>108</v>
      </c>
    </row>
    <row r="39" spans="3:5">
      <c r="C39">
        <v>10</v>
      </c>
      <c r="D39" t="s">
        <v>50</v>
      </c>
      <c r="E39" t="s">
        <v>107</v>
      </c>
    </row>
    <row r="40" spans="3:5">
      <c r="C40">
        <v>9</v>
      </c>
      <c r="D40" t="s">
        <v>49</v>
      </c>
      <c r="E40" t="s">
        <v>106</v>
      </c>
    </row>
    <row r="41" spans="3:5">
      <c r="C41">
        <v>8</v>
      </c>
      <c r="D41" t="s">
        <v>48</v>
      </c>
      <c r="E41" t="s">
        <v>105</v>
      </c>
    </row>
    <row r="42" spans="3:5">
      <c r="C42">
        <v>7</v>
      </c>
      <c r="D42" t="s">
        <v>47</v>
      </c>
      <c r="E42" t="s">
        <v>104</v>
      </c>
    </row>
    <row r="43" spans="3:5">
      <c r="C43">
        <v>6</v>
      </c>
      <c r="D43" t="s">
        <v>46</v>
      </c>
      <c r="E43" t="s">
        <v>103</v>
      </c>
    </row>
    <row r="44" spans="3:5">
      <c r="C44">
        <v>5</v>
      </c>
      <c r="D44" t="s">
        <v>45</v>
      </c>
      <c r="E44" t="s">
        <v>102</v>
      </c>
    </row>
    <row r="45" spans="3:5">
      <c r="C45">
        <v>4</v>
      </c>
      <c r="D45" t="s">
        <v>44</v>
      </c>
      <c r="E45" t="s">
        <v>101</v>
      </c>
    </row>
    <row r="46" spans="3:5">
      <c r="C46">
        <v>3</v>
      </c>
      <c r="D46" t="s">
        <v>43</v>
      </c>
      <c r="E46" t="s">
        <v>100</v>
      </c>
    </row>
    <row r="47" spans="3:5">
      <c r="C47">
        <v>2</v>
      </c>
      <c r="D47" t="s">
        <v>42</v>
      </c>
      <c r="E47" t="s">
        <v>99</v>
      </c>
    </row>
    <row r="48" spans="3:5">
      <c r="C48">
        <v>1</v>
      </c>
      <c r="D48" t="s">
        <v>41</v>
      </c>
      <c r="E48" t="s">
        <v>98</v>
      </c>
    </row>
    <row r="49" spans="3:4">
      <c r="C49">
        <v>48</v>
      </c>
      <c r="D49" t="s">
        <v>88</v>
      </c>
    </row>
    <row r="50" spans="3:4">
      <c r="C50">
        <v>49</v>
      </c>
      <c r="D50" t="s">
        <v>89</v>
      </c>
    </row>
    <row r="51" spans="3:4">
      <c r="C51">
        <v>50</v>
      </c>
      <c r="D51" t="s">
        <v>90</v>
      </c>
    </row>
    <row r="52" spans="3:4">
      <c r="C52">
        <v>51</v>
      </c>
      <c r="D52" t="s">
        <v>91</v>
      </c>
    </row>
    <row r="53" spans="3:4">
      <c r="C53">
        <v>52</v>
      </c>
      <c r="D53" t="s">
        <v>92</v>
      </c>
    </row>
    <row r="54" spans="3:4">
      <c r="C54">
        <v>53</v>
      </c>
      <c r="D54" t="s">
        <v>93</v>
      </c>
    </row>
    <row r="55" spans="3:4">
      <c r="C55">
        <v>54</v>
      </c>
      <c r="D55" t="s">
        <v>94</v>
      </c>
    </row>
    <row r="56" spans="3:4">
      <c r="C56">
        <v>55</v>
      </c>
      <c r="D56" t="s">
        <v>95</v>
      </c>
    </row>
  </sheetData>
  <phoneticPr fontId="3"/>
  <printOptions horizontalCentered="1" verticalCentered="1"/>
  <pageMargins left="0.78700000000000003" right="0.78700000000000003" top="0.98399999999999999" bottom="0.98399999999999999" header="0.51200000000000001" footer="0.51200000000000001"/>
  <pageSetup paperSize="9" orientation="portrait" blackAndWhite="1" horizontalDpi="2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2" zoomScaleNormal="100" workbookViewId="0"/>
  </sheetViews>
  <sheetFormatPr defaultRowHeight="13.5"/>
  <sheetData/>
  <phoneticPr fontId="3"/>
  <printOptions horizontalCentered="1" verticalCentered="1"/>
  <pageMargins left="0.7" right="0.7" top="0.75" bottom="0.75" header="0.3" footer="0.3"/>
  <pageSetup paperSize="9" orientation="portrait" blackAndWhite="1" horizontalDpi="2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利用申込書</vt:lpstr>
      <vt:lpstr>利用申込書 (2枚目)</vt:lpstr>
      <vt:lpstr>（記入例）利用申込書(案)</vt:lpstr>
      <vt:lpstr>list</vt:lpstr>
      <vt:lpstr>Sheet1</vt:lpstr>
      <vt:lpstr>'（記入例）利用申込書(案)'!Print_Area</vt:lpstr>
      <vt:lpstr>利用申込書!Print_Area</vt:lpstr>
      <vt:lpstr>'利用申込書 (2枚目)'!Print_Area</vt:lpstr>
      <vt:lpstr>月</vt:lpstr>
      <vt:lpstr>都道府県</vt:lpstr>
      <vt:lpstr>日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矢野　貴士</dc:creator>
  <cp:keywords/>
  <dc:description/>
  <cp:lastModifiedBy>福岡県</cp:lastModifiedBy>
  <cp:revision>0</cp:revision>
  <cp:lastPrinted>2021-09-16T08:20:09Z</cp:lastPrinted>
  <dcterms:created xsi:type="dcterms:W3CDTF">1601-01-01T00:00:00Z</dcterms:created>
  <dcterms:modified xsi:type="dcterms:W3CDTF">2023-03-02T07:52:23Z</dcterms:modified>
  <cp:category/>
</cp:coreProperties>
</file>